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4\"/>
    </mc:Choice>
  </mc:AlternateContent>
  <xr:revisionPtr revIDLastSave="0" documentId="13_ncr:1_{B301A54F-8956-436A-A842-C9725CA23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</sheets>
  <externalReferences>
    <externalReference r:id="rId2"/>
  </externalReferences>
  <definedNames>
    <definedName name="DANE">[1]Sheet2!$B$1:$B$2</definedName>
    <definedName name="_xlnm.Print_Area" localSheetId="0">'PJN '!$A$1:$O$118</definedName>
  </definedNames>
  <calcPr calcId="191029"/>
</workbook>
</file>

<file path=xl/calcChain.xml><?xml version="1.0" encoding="utf-8"?>
<calcChain xmlns="http://schemas.openxmlformats.org/spreadsheetml/2006/main">
  <c r="G115" i="1" l="1"/>
  <c r="H114" i="1"/>
  <c r="H113" i="1"/>
  <c r="H112" i="1"/>
  <c r="F115" i="1" l="1"/>
  <c r="H111" i="1"/>
  <c r="H110" i="1"/>
  <c r="H109" i="1"/>
  <c r="H108" i="1" l="1"/>
  <c r="H107" i="1"/>
  <c r="H106" i="1"/>
  <c r="H105" i="1"/>
  <c r="H104" i="1"/>
  <c r="H103" i="1"/>
  <c r="H102" i="1"/>
  <c r="H101" i="1"/>
  <c r="H100" i="1"/>
  <c r="H99" i="1"/>
  <c r="H98" i="1"/>
  <c r="H97" i="1" l="1"/>
  <c r="H96" i="1"/>
  <c r="H81" i="1" l="1"/>
  <c r="H82" i="1"/>
  <c r="H85" i="1"/>
  <c r="H86" i="1"/>
  <c r="H87" i="1"/>
  <c r="H88" i="1"/>
  <c r="H89" i="1"/>
  <c r="H92" i="1"/>
  <c r="H93" i="1"/>
  <c r="H94" i="1"/>
  <c r="H95" i="1"/>
  <c r="H80" i="1"/>
  <c r="H18" i="1" l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17" i="1"/>
  <c r="H115" i="1" l="1"/>
</calcChain>
</file>

<file path=xl/sharedStrings.xml><?xml version="1.0" encoding="utf-8"?>
<sst xmlns="http://schemas.openxmlformats.org/spreadsheetml/2006/main" count="756" uniqueCount="371">
  <si>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</si>
  <si>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</si>
  <si>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</si>
  <si>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</si>
  <si>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</si>
  <si>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</si>
  <si>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</si>
  <si>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</si>
  <si>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</si>
  <si>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</si>
  <si>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</si>
  <si>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</si>
  <si>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</si>
  <si>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</si>
  <si>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</si>
  <si>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</si>
  <si>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</si>
  <si>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</si>
  <si>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</si>
  <si>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</si>
  <si>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</si>
  <si>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</si>
  <si>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</si>
  <si>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</si>
  <si>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</si>
  <si>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</si>
  <si>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</si>
  <si>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</si>
  <si>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</si>
  <si>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</si>
  <si>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</si>
  <si>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</si>
  <si>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</si>
  <si>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</si>
  <si>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</si>
  <si>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</si>
  <si>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</si>
  <si>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</si>
  <si>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</si>
  <si>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</si>
  <si>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</si>
  <si>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</si>
  <si>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</si>
  <si>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</si>
  <si>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</si>
  <si>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</si>
  <si>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</si>
  <si>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</si>
  <si>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</si>
  <si>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</si>
  <si>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</si>
  <si>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</si>
  <si>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</si>
  <si>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50421000-2</t>
  </si>
  <si>
    <t>50730000-1</t>
  </si>
  <si>
    <t>66513000-9</t>
  </si>
  <si>
    <t>Usluge popravaka i održavanja medicinske opreme</t>
  </si>
  <si>
    <t>71900000-7</t>
  </si>
  <si>
    <t>98310000-9</t>
  </si>
  <si>
    <t>Ostale razne namirnice (razni prehrambeni proizvodi)</t>
  </si>
  <si>
    <t>79342000-3</t>
  </si>
  <si>
    <t xml:space="preserve">  Predmet nabave</t>
  </si>
  <si>
    <t>33140000-3</t>
  </si>
  <si>
    <t>33690000-3</t>
  </si>
  <si>
    <t>33695000-8</t>
  </si>
  <si>
    <t>31600000-2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</si>
  <si>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</si>
  <si>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</si>
  <si>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</si>
  <si>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</si>
  <si>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</si>
  <si>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</si>
  <si>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</si>
  <si>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</si>
  <si>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</si>
  <si>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</si>
  <si>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</si>
  <si>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</si>
  <si>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</si>
  <si>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</si>
  <si>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</si>
  <si>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</si>
  <si>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</si>
  <si>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</si>
  <si>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</si>
  <si>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</si>
  <si>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</si>
  <si>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</si>
  <si>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</si>
  <si>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</si>
  <si>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</si>
  <si>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</si>
  <si>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</si>
  <si>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</si>
  <si>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Usluge odvjetnika i pravnog savjetovanja</t>
  </si>
  <si>
    <t>79100000-5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</si>
  <si>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</si>
  <si>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</si>
  <si>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</si>
  <si>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</si>
  <si>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</si>
  <si>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</si>
  <si>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</si>
  <si>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</si>
  <si>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</si>
  <si>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</si>
  <si>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</si>
  <si>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</si>
  <si>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</si>
  <si>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</si>
  <si>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</si>
  <si>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</si>
  <si>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</si>
  <si>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</si>
  <si>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</si>
  <si>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</si>
  <si>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</si>
  <si>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</si>
  <si>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</si>
  <si>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</si>
  <si>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50312610-4</t>
  </si>
  <si>
    <t>51.</t>
  </si>
  <si>
    <t>52.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</si>
  <si>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</si>
  <si>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</si>
  <si>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</si>
  <si>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</si>
  <si>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</si>
  <si>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</si>
  <si>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</si>
  <si>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</si>
  <si>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</si>
  <si>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</si>
  <si>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</si>
  <si>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</si>
  <si>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24311900-6</t>
  </si>
  <si>
    <t>72224000-1</t>
  </si>
  <si>
    <t>50750000-7</t>
  </si>
  <si>
    <t>Sladoledi</t>
  </si>
  <si>
    <t xml:space="preserve">Zamrznuta hrana </t>
  </si>
  <si>
    <t>1 godina</t>
  </si>
  <si>
    <t>Pivo</t>
  </si>
  <si>
    <t>Roba za ugostiteljstvo</t>
  </si>
  <si>
    <t>Usluge čuvanja imovina i osoba</t>
  </si>
  <si>
    <t>Konzervirana hrana</t>
  </si>
  <si>
    <t>Smrznuta peciva i mlinci</t>
  </si>
  <si>
    <t>79713000-5</t>
  </si>
  <si>
    <t>15897200-4</t>
  </si>
  <si>
    <t>15612500-6</t>
  </si>
  <si>
    <t>15961000-2</t>
  </si>
  <si>
    <t>Kraj 2023.</t>
  </si>
  <si>
    <t>Voda za piće</t>
  </si>
  <si>
    <t>Toneri</t>
  </si>
  <si>
    <t>N-1/24</t>
  </si>
  <si>
    <t>N-2/24</t>
  </si>
  <si>
    <t>N-3/24</t>
  </si>
  <si>
    <t>N-4/24</t>
  </si>
  <si>
    <t>N-5/24</t>
  </si>
  <si>
    <t>JN-1/24</t>
  </si>
  <si>
    <t>JN-2/24</t>
  </si>
  <si>
    <t>N-6/24</t>
  </si>
  <si>
    <t>N-7/24</t>
  </si>
  <si>
    <t>N-8/24</t>
  </si>
  <si>
    <t>N-9/24</t>
  </si>
  <si>
    <t>N-10/24</t>
  </si>
  <si>
    <t>N-11/24</t>
  </si>
  <si>
    <t>N-12/24</t>
  </si>
  <si>
    <t>N-13/24</t>
  </si>
  <si>
    <t>N-14/24</t>
  </si>
  <si>
    <t>N-15/24</t>
  </si>
  <si>
    <t>N-17/24</t>
  </si>
  <si>
    <t>N-18/24</t>
  </si>
  <si>
    <t>Početak 2024. godine</t>
  </si>
  <si>
    <t>Sredina 2024. godine</t>
  </si>
  <si>
    <t>Set za dvoranu 1 set</t>
  </si>
  <si>
    <t>Therapic uređaj za elektroterapiju 1 kom</t>
  </si>
  <si>
    <t>Montažna rashladna komora 1 kom</t>
  </si>
  <si>
    <t>Proširenje bolničke kuhinje</t>
  </si>
  <si>
    <t>N-19/24</t>
  </si>
  <si>
    <t>N-20/24</t>
  </si>
  <si>
    <t>N-21/24</t>
  </si>
  <si>
    <t>N-22/24</t>
  </si>
  <si>
    <t>N-23/24</t>
  </si>
  <si>
    <t>N-24/24</t>
  </si>
  <si>
    <t>N-25/24</t>
  </si>
  <si>
    <t>N-26/24</t>
  </si>
  <si>
    <t>N-27/24</t>
  </si>
  <si>
    <t>N-28/24</t>
  </si>
  <si>
    <t>JN-3/24</t>
  </si>
  <si>
    <t>JN-4/24</t>
  </si>
  <si>
    <t>JN-5/24</t>
  </si>
  <si>
    <t>N-16/24</t>
  </si>
  <si>
    <t>N-29/24</t>
  </si>
  <si>
    <t>N-30/24</t>
  </si>
  <si>
    <t>N-31/24</t>
  </si>
  <si>
    <t>N-32/24</t>
  </si>
  <si>
    <t>N-33/24</t>
  </si>
  <si>
    <t>N-34/24</t>
  </si>
  <si>
    <t>N-35/24</t>
  </si>
  <si>
    <t>N-36/24</t>
  </si>
  <si>
    <t>N-37/24</t>
  </si>
  <si>
    <t>N-38/24</t>
  </si>
  <si>
    <t>N-39/24</t>
  </si>
  <si>
    <t>N-40/24</t>
  </si>
  <si>
    <t>N-41/24</t>
  </si>
  <si>
    <t>N-42/24</t>
  </si>
  <si>
    <t>N-43/24</t>
  </si>
  <si>
    <t>30192000-1</t>
  </si>
  <si>
    <t>39831240-0</t>
  </si>
  <si>
    <t>39224000-8</t>
  </si>
  <si>
    <t>33760000-5</t>
  </si>
  <si>
    <t>30125110-5</t>
  </si>
  <si>
    <t>15110000-2</t>
  </si>
  <si>
    <t>15500000-3</t>
  </si>
  <si>
    <t>15300000-1</t>
  </si>
  <si>
    <t>15890000-3</t>
  </si>
  <si>
    <t>15555100-4</t>
  </si>
  <si>
    <t>15861000-1</t>
  </si>
  <si>
    <t>15982000-5</t>
  </si>
  <si>
    <t>41100000-3</t>
  </si>
  <si>
    <t>39220000-0</t>
  </si>
  <si>
    <t>80530000-8</t>
  </si>
  <si>
    <t>64210000-1</t>
  </si>
  <si>
    <t>90512000-9</t>
  </si>
  <si>
    <t>72267100-0</t>
  </si>
  <si>
    <t>33192120-9</t>
  </si>
  <si>
    <t>33155000-1</t>
  </si>
  <si>
    <t>42513200-7</t>
  </si>
  <si>
    <t>45215140-0</t>
  </si>
  <si>
    <t>N-44/24</t>
  </si>
  <si>
    <t>N-45/24</t>
  </si>
  <si>
    <t>17.</t>
  </si>
  <si>
    <t>18.</t>
  </si>
  <si>
    <t>3 mjeseca</t>
  </si>
  <si>
    <t>JN-6/24</t>
  </si>
  <si>
    <t>JN-7/24</t>
  </si>
  <si>
    <t>PROMJENA</t>
  </si>
  <si>
    <t>53.</t>
  </si>
  <si>
    <t>Usluga održavanja računala i poslužitelja</t>
  </si>
  <si>
    <t>N-46/24</t>
  </si>
  <si>
    <t>54.</t>
  </si>
  <si>
    <t>Usluga održavanja mrežne opreme i pribora</t>
  </si>
  <si>
    <t>N-47/24</t>
  </si>
  <si>
    <t>55.</t>
  </si>
  <si>
    <t>Izrada vanjske jedinice za pripremu i posluživanje hrane</t>
  </si>
  <si>
    <t>N-48/24</t>
  </si>
  <si>
    <t>30 dana</t>
  </si>
  <si>
    <t>ožujak 2024.</t>
  </si>
  <si>
    <t>56.</t>
  </si>
  <si>
    <t>Jaja</t>
  </si>
  <si>
    <t>N-49/24</t>
  </si>
  <si>
    <t>57.</t>
  </si>
  <si>
    <t>Izmjena postojeće mrežne opreme na I. i VI. Katu</t>
  </si>
  <si>
    <t>N-50/24</t>
  </si>
  <si>
    <t>03142500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</si>
  <si>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</si>
  <si>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</si>
  <si>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</si>
  <si>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</si>
  <si>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</si>
  <si>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</si>
  <si>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</si>
  <si>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</si>
  <si>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</si>
  <si>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</si>
  <si>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</si>
  <si>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</si>
  <si>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</si>
  <si>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JN-8/24</t>
  </si>
  <si>
    <t>Gradnja i opremanje smještajnih kapaciteta</t>
  </si>
  <si>
    <t>Usluga stručnog nadzora</t>
  </si>
  <si>
    <t>N-51/24</t>
  </si>
  <si>
    <t>Opremanje wellnessa</t>
  </si>
  <si>
    <t>JN-9/24</t>
  </si>
  <si>
    <t>Nabava i instalacija fotonaponske elektrane</t>
  </si>
  <si>
    <t>JN-10/24</t>
  </si>
  <si>
    <t>Provedba mjere energetske učinkovitosti sustava grijanja, vode i hlađenja naftalanskog ulja</t>
  </si>
  <si>
    <t>JN-11/24</t>
  </si>
  <si>
    <t>Savjetodavne usluge za implementaciju sustava upravljanja okolišem</t>
  </si>
  <si>
    <t>N-52/24</t>
  </si>
  <si>
    <t>N-54/24</t>
  </si>
  <si>
    <t>Promocija i marketing destinacije (Internetska stranica/internetski marketing, PR aktivnosti, zakup medija, izlaganje na sajmovima i virtualna šetnja i promotivni spot)</t>
  </si>
  <si>
    <t>JN-12/24</t>
  </si>
  <si>
    <t>Usluge savjetovanja na području javne nabave</t>
  </si>
  <si>
    <t>N-55/24</t>
  </si>
  <si>
    <t>Usluge administrativnog upravljanja projektom</t>
  </si>
  <si>
    <t>N-56/24</t>
  </si>
  <si>
    <t>Usluge revizije</t>
  </si>
  <si>
    <t>N-57/24</t>
  </si>
  <si>
    <t>Naknada za priključenje fotonaponske elektrane u energetsku mrežu</t>
  </si>
  <si>
    <t>N-58/24</t>
  </si>
  <si>
    <t>Da</t>
  </si>
  <si>
    <t>31.05.2024.</t>
  </si>
  <si>
    <t>NE</t>
  </si>
  <si>
    <t>Otvoreni postupak</t>
  </si>
  <si>
    <t>16.09.2024.</t>
  </si>
  <si>
    <t>17.06.2024.</t>
  </si>
  <si>
    <t>15.11.2024.</t>
  </si>
  <si>
    <t>31.10.2024.</t>
  </si>
  <si>
    <t>02.05.2024.</t>
  </si>
  <si>
    <t>01.06.2025.</t>
  </si>
  <si>
    <t>30.06.2025.</t>
  </si>
  <si>
    <t xml:space="preserve"> -Juneće meso- GRUPA I  -29.875 EUR</t>
  </si>
  <si>
    <t xml:space="preserve"> -Meso puretine i prerađevine od mesa puretine -GRUPA II  - 26.610 EUR</t>
  </si>
  <si>
    <t xml:space="preserve"> -Mesne prerađevine i suhomesnati proizvodi -GRUPA III  -  30.745 EUR</t>
  </si>
  <si>
    <t xml:space="preserve">  -Meso piletine i mesnih prerađevina od piletine- GRUPA IV  -  23.236 EUR</t>
  </si>
  <si>
    <t xml:space="preserve"> -Svježe svinjsko meso -GRUPA V  -  32.040 EUR</t>
  </si>
  <si>
    <t>Elektroinstalaterski radovi na izmjeni postojeće instalacije</t>
  </si>
  <si>
    <t>N-59/24</t>
  </si>
  <si>
    <t>71.</t>
  </si>
  <si>
    <t>Klima uređaji (3 kom)</t>
  </si>
  <si>
    <t>N-60/24</t>
  </si>
  <si>
    <t xml:space="preserve"> - Sustav za pomoć slabovidnim osobama u kretanju  GRUPA 1                                                                                                                                          - Opremanje wellnesa GRUPA II</t>
  </si>
  <si>
    <t xml:space="preserve">- Izrada internetske stranice, PR aktivnosti i Virtualna šetnja GRUPA 1                                                                   -Izrada vizualnog identiteta i završna konferencija GRUPA 2 </t>
  </si>
  <si>
    <t>Digitalni sustav upravljanja odnosima s kupcima (CRM) i Digitalizacijski rezervacijski sustav</t>
  </si>
  <si>
    <t>72.</t>
  </si>
  <si>
    <t>N-61/24</t>
  </si>
  <si>
    <t>Kraj 2024. godine</t>
  </si>
  <si>
    <t>VI. REBALANS PLANA NABAVE ZA 2024. GODINU</t>
  </si>
  <si>
    <t>V. REBALANS PLAN NABAVE ZA 2024. GODINU</t>
  </si>
  <si>
    <t xml:space="preserve">Sanacija pokrova iznad atrija </t>
  </si>
  <si>
    <t>N-62/24</t>
  </si>
  <si>
    <t>Podopolagački radovi na bazenu i hodniku</t>
  </si>
  <si>
    <t>N-63/24</t>
  </si>
  <si>
    <t>N-64/24</t>
  </si>
  <si>
    <t>N-65/24</t>
  </si>
  <si>
    <t>N-66/24</t>
  </si>
  <si>
    <t>N-67/24</t>
  </si>
  <si>
    <t>N-68/24</t>
  </si>
  <si>
    <t>Zamjena fekalne pumpe</t>
  </si>
  <si>
    <t>N-69/24</t>
  </si>
  <si>
    <t>N-70/24</t>
  </si>
  <si>
    <t>N-71/24</t>
  </si>
  <si>
    <t>Održavanje bazenske tehnike Naftalan 2</t>
  </si>
  <si>
    <t>Održavanje unutarnjeg rehabilitacijskog bazena</t>
  </si>
  <si>
    <t>Dobava i ugradnja vanjskih žaluzina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</si>
  <si>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</si>
  <si>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</si>
  <si>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</si>
  <si>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</si>
  <si>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</si>
  <si>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</si>
  <si>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</si>
  <si>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</si>
  <si>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</si>
  <si>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</si>
  <si>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Set bolničkog namještaja 7 setova</t>
  </si>
  <si>
    <t>Oprema za vanjsku jedinicu za pripremu i posluživanje hrane</t>
  </si>
  <si>
    <t>N-72/24</t>
  </si>
  <si>
    <t>83.</t>
  </si>
  <si>
    <t>Green formar 6-kanalni elektroterapijski uređaj 1 kom</t>
  </si>
  <si>
    <t>N-73/24</t>
  </si>
  <si>
    <t>Kompleti bolničkih kreveta 6 kpl MIZ</t>
  </si>
  <si>
    <t>Bolnički kreveti i bolnički noćni ormarići 6 kpl</t>
  </si>
  <si>
    <t>N-74/24</t>
  </si>
  <si>
    <t>84.</t>
  </si>
  <si>
    <t>85.</t>
  </si>
  <si>
    <t>Računala i računalna oprema</t>
  </si>
  <si>
    <t>N-75/24</t>
  </si>
  <si>
    <t>86.</t>
  </si>
  <si>
    <t>87.</t>
  </si>
  <si>
    <t>N-76/24</t>
  </si>
  <si>
    <t>Otklanjanje nedostataka na električnim instalacijama</t>
  </si>
  <si>
    <t>Demontaža i montaža cirkulacijske pumpe Naftalan 2</t>
  </si>
  <si>
    <t>Ugradnja sjenila na recepciji i galeriji Naftalan 2</t>
  </si>
  <si>
    <t>Zamjena oštećenih stakala Naftalan 2</t>
  </si>
  <si>
    <t>Sanacija propuštanja na toplovodu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</si>
  <si>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53. sjednici donosi:</t>
  </si>
  <si>
    <r>
      <t>Spremnik volumena 3m</t>
    </r>
    <r>
      <rPr>
        <sz val="26"/>
        <rFont val="Calibri"/>
        <family val="2"/>
        <charset val="238"/>
      </rPr>
      <t>³</t>
    </r>
  </si>
  <si>
    <t>N-77/24</t>
  </si>
  <si>
    <t>88.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</si>
</sst>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  <font>
      <b/>
      <sz val="26"/>
      <color rgb="FF080808"/>
      <name val="Times New Roman"/>
      <family val="1"/>
      <charset val="238"/>
    </font>
    <font>
      <sz val="26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1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 wrapText="1"/>
    </xf>
    <xf numFmtId="0" fontId="22" fillId="3" borderId="3" xfId="1" applyFont="1" applyFill="1" applyBorder="1" applyAlignment="1">
      <alignment horizontal="left" vertical="center" wrapText="1"/>
    </xf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/>
    </xf>
    <xf numFmtId="49" fontId="18" fillId="3" borderId="1" xfId="0" applyNumberFormat="1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4" fontId="22" fillId="3" borderId="1" xfId="0" applyNumberFormat="1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 vertical="center"/>
    </xf>
    <xf numFmtId="49" fontId="19" fillId="3" borderId="0" xfId="2" applyNumberFormat="1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21" fillId="3" borderId="8" xfId="0" applyFont="1" applyFill="1" applyBorder="1" applyAlignment="1">
      <alignment horizontal="left" vertical="center"/>
    </xf>
    <xf numFmtId="0" fontId="22" fillId="3" borderId="5" xfId="1" applyFont="1" applyFill="1" applyBorder="1" applyAlignment="1">
      <alignment horizontal="left" vertical="center"/>
    </xf>
    <xf numFmtId="0" fontId="22" fillId="3" borderId="6" xfId="1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2" fillId="3" borderId="0" xfId="1" applyFont="1" applyFill="1" applyAlignment="1">
      <alignment horizontal="left" vertical="center"/>
    </xf>
    <xf numFmtId="0" fontId="22" fillId="3" borderId="7" xfId="1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center" vertical="center"/>
    </xf>
    <xf numFmtId="4" fontId="22" fillId="3" borderId="8" xfId="0" applyNumberFormat="1" applyFont="1" applyFill="1" applyBorder="1" applyAlignment="1">
      <alignment horizontal="center" vertical="center"/>
    </xf>
    <xf numFmtId="4" fontId="22" fillId="3" borderId="7" xfId="0" applyNumberFormat="1" applyFont="1" applyFill="1" applyBorder="1" applyAlignment="1">
      <alignment vertical="center"/>
    </xf>
    <xf numFmtId="0" fontId="18" fillId="3" borderId="8" xfId="0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7" xfId="1" applyFont="1" applyFill="1" applyBorder="1" applyAlignment="1">
      <alignment horizontal="left" vertical="center" wrapText="1"/>
    </xf>
    <xf numFmtId="3" fontId="18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center" vertical="center"/>
    </xf>
    <xf numFmtId="4" fontId="25" fillId="3" borderId="8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/>
    </xf>
    <xf numFmtId="0" fontId="19" fillId="3" borderId="10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4" fontId="25" fillId="3" borderId="2" xfId="0" applyNumberFormat="1" applyFont="1" applyFill="1" applyBorder="1" applyAlignment="1">
      <alignment horizontal="center" vertical="center"/>
    </xf>
    <xf numFmtId="4" fontId="22" fillId="3" borderId="10" xfId="0" applyNumberFormat="1" applyFont="1" applyFill="1" applyBorder="1" applyAlignment="1">
      <alignment vertical="center"/>
    </xf>
    <xf numFmtId="0" fontId="24" fillId="3" borderId="2" xfId="0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left" vertical="center"/>
    </xf>
    <xf numFmtId="49" fontId="19" fillId="2" borderId="11" xfId="2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14" fontId="18" fillId="2" borderId="1" xfId="0" applyNumberFormat="1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/>
    </xf>
    <xf numFmtId="4" fontId="26" fillId="3" borderId="1" xfId="0" applyNumberFormat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left" vertical="center" wrapText="1"/>
    </xf>
    <xf numFmtId="0" fontId="20" fillId="2" borderId="0" xfId="0" applyFont="1" applyFill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9" fillId="2" borderId="4" xfId="1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center" vertical="center"/>
    </xf>
    <xf numFmtId="4" fontId="19" fillId="2" borderId="4" xfId="0" applyNumberFormat="1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/>
    </xf>
    <xf numFmtId="0" fontId="22" fillId="2" borderId="1" xfId="1" applyFont="1" applyFill="1" applyBorder="1" applyAlignment="1">
      <alignment horizontal="left" vertical="center" wrapText="1"/>
    </xf>
    <xf numFmtId="0" fontId="22" fillId="2" borderId="3" xfId="1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center" vertical="center"/>
    </xf>
    <xf numFmtId="3" fontId="22" fillId="2" borderId="1" xfId="0" applyNumberFormat="1" applyFont="1" applyFill="1" applyBorder="1" applyAlignment="1">
      <alignment horizontal="left" vertical="center"/>
    </xf>
    <xf numFmtId="14" fontId="21" fillId="2" borderId="1" xfId="0" applyNumberFormat="1" applyFont="1" applyFill="1" applyBorder="1" applyAlignment="1">
      <alignment horizontal="left" vertical="center" wrapText="1"/>
    </xf>
    <xf numFmtId="3" fontId="19" fillId="2" borderId="1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 wrapText="1"/>
    </xf>
    <xf numFmtId="0" fontId="18" fillId="2" borderId="3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3" fontId="18" fillId="2" borderId="1" xfId="0" applyNumberFormat="1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19" fillId="2" borderId="11" xfId="1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1" fillId="3" borderId="4" xfId="0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14" fontId="21" fillId="3" borderId="4" xfId="0" applyNumberFormat="1" applyFont="1" applyFill="1" applyBorder="1" applyAlignment="1">
      <alignment horizontal="left" vertical="center" wrapText="1"/>
    </xf>
    <xf numFmtId="14" fontId="21" fillId="3" borderId="8" xfId="0" applyNumberFormat="1" applyFont="1" applyFill="1" applyBorder="1" applyAlignment="1">
      <alignment horizontal="left" vertical="center" wrapText="1"/>
    </xf>
    <xf numFmtId="14" fontId="21" fillId="3" borderId="2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justify"/>
    </xf>
    <xf numFmtId="0" fontId="11" fillId="0" borderId="0" xfId="0" applyFont="1"/>
    <xf numFmtId="0" fontId="21" fillId="3" borderId="4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49" fontId="19" fillId="3" borderId="4" xfId="2" applyNumberFormat="1" applyFont="1" applyFill="1" applyBorder="1" applyAlignment="1">
      <alignment horizontal="center" vertical="center" wrapText="1"/>
    </xf>
    <xf numFmtId="49" fontId="19" fillId="3" borderId="2" xfId="2" applyNumberFormat="1" applyFont="1" applyFill="1" applyBorder="1" applyAlignment="1">
      <alignment horizontal="center" vertical="center" wrapText="1"/>
    </xf>
    <xf numFmtId="0" fontId="22" fillId="3" borderId="4" xfId="1" applyFont="1" applyFill="1" applyBorder="1" applyAlignment="1">
      <alignment horizontal="center" vertical="center"/>
    </xf>
    <xf numFmtId="0" fontId="22" fillId="3" borderId="2" xfId="1" applyFont="1" applyFill="1" applyBorder="1" applyAlignment="1">
      <alignment horizontal="center" vertical="center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76"/>
  <sheetViews>
    <sheetView tabSelected="1" zoomScale="50" zoomScaleNormal="50" zoomScaleSheetLayoutView="26" zoomScalePageLayoutView="90" workbookViewId="0">
      <pane ySplit="16" topLeftCell="A107" activePane="bottomLeft" state="frozen"/>
      <selection pane="bottomLeft" activeCell="E114" sqref="E114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8" width="35.5703125" style="3" customWidth="1"/>
    <col min="9" max="9" width="43.7109375" style="4" bestFit="1" customWidth="1"/>
    <col min="10" max="10" width="30.28515625" style="1" bestFit="1" customWidth="1"/>
    <col min="11" max="11" width="21.5703125" style="1" bestFit="1" customWidth="1"/>
    <col min="12" max="12" width="49.7109375" style="1" bestFit="1" customWidth="1"/>
    <col min="13" max="13" width="30.7109375" style="1" bestFit="1" customWidth="1"/>
    <col min="14" max="14" width="21.85546875" style="1" customWidth="1"/>
    <col min="15" max="15" width="38.710937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53" t="s">
        <v>13</v>
      </c>
      <c r="B5" s="154"/>
      <c r="C5" s="154"/>
      <c r="D5" s="154"/>
      <c r="E5" s="26"/>
      <c r="F5" s="26"/>
      <c r="G5" s="26"/>
      <c r="H5" s="26"/>
      <c r="I5" s="27"/>
      <c r="J5" s="26"/>
      <c r="K5" s="26"/>
      <c r="L5" s="26"/>
      <c r="M5" s="18"/>
      <c r="N5" s="7"/>
      <c r="O5" s="7"/>
      <c r="P5" s="7"/>
      <c r="Q5" s="7"/>
    </row>
    <row r="6" spans="1:17" ht="23.25" x14ac:dyDescent="0.35">
      <c r="A6" s="137" t="s">
        <v>14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8"/>
      <c r="N6" s="7"/>
      <c r="O6" s="7"/>
      <c r="P6" s="7"/>
      <c r="Q6" s="7"/>
    </row>
    <row r="7" spans="1:17" ht="23.25" x14ac:dyDescent="0.35">
      <c r="A7" s="137" t="s">
        <v>15</v>
      </c>
      <c r="B7" s="154"/>
      <c r="C7" s="154"/>
      <c r="D7" s="26"/>
      <c r="E7" s="26"/>
      <c r="F7" s="26"/>
      <c r="G7" s="26"/>
      <c r="H7" s="26"/>
      <c r="I7" s="27"/>
      <c r="J7" s="26"/>
      <c r="K7" s="26"/>
      <c r="L7" s="26"/>
      <c r="M7" s="18"/>
      <c r="N7" s="7"/>
      <c r="O7" s="7"/>
      <c r="P7" s="7"/>
      <c r="Q7" s="7"/>
    </row>
    <row r="8" spans="1:17" ht="23.25" x14ac:dyDescent="0.35">
      <c r="A8" s="137" t="s">
        <v>16</v>
      </c>
      <c r="B8" s="154"/>
      <c r="C8" s="154"/>
      <c r="D8" s="154"/>
      <c r="E8" s="26"/>
      <c r="F8" s="26"/>
      <c r="G8" s="26"/>
      <c r="H8" s="26"/>
      <c r="I8" s="27"/>
      <c r="J8" s="26"/>
      <c r="K8" s="26"/>
      <c r="L8" s="26"/>
      <c r="M8" s="18"/>
      <c r="N8" s="7"/>
      <c r="O8" s="7"/>
      <c r="P8" s="7"/>
      <c r="Q8" s="7"/>
    </row>
    <row r="9" spans="1:17" ht="23.25" x14ac:dyDescent="0.35">
      <c r="A9" s="137" t="s">
        <v>34</v>
      </c>
      <c r="B9" s="154"/>
      <c r="C9" s="154"/>
      <c r="D9" s="154"/>
      <c r="E9" s="154"/>
      <c r="F9" s="154"/>
      <c r="G9" s="26"/>
      <c r="H9" s="26"/>
      <c r="I9" s="26"/>
      <c r="J9" s="26"/>
      <c r="K9" s="26"/>
      <c r="L9" s="26"/>
      <c r="M9" s="18"/>
      <c r="N9" s="7"/>
      <c r="O9" s="7"/>
      <c r="P9" s="7"/>
      <c r="Q9" s="7"/>
    </row>
    <row r="10" spans="1:17" ht="23.25" x14ac:dyDescent="0.35">
      <c r="A10" s="137" t="s">
        <v>17</v>
      </c>
      <c r="B10" s="138"/>
      <c r="C10" s="138"/>
      <c r="D10" s="26"/>
      <c r="E10" s="26"/>
      <c r="F10" s="26"/>
      <c r="G10" s="26"/>
      <c r="H10" s="26"/>
      <c r="I10" s="27"/>
      <c r="J10" s="26"/>
      <c r="K10" s="26"/>
      <c r="L10" s="26"/>
      <c r="M10" s="18"/>
      <c r="N10" s="7"/>
      <c r="O10" s="7"/>
      <c r="P10" s="7"/>
      <c r="Q10" s="7"/>
    </row>
    <row r="11" spans="1:17" ht="23.25" x14ac:dyDescent="0.35">
      <c r="A11" s="19"/>
      <c r="B11" s="29"/>
      <c r="C11" s="29"/>
      <c r="D11" s="26"/>
      <c r="E11" s="26"/>
      <c r="F11" s="26"/>
      <c r="G11" s="26"/>
      <c r="H11" s="26"/>
      <c r="I11" s="27"/>
      <c r="J11" s="26"/>
      <c r="K11" s="26"/>
      <c r="L11" s="26"/>
      <c r="M11" s="18"/>
      <c r="N11" s="7"/>
      <c r="O11" s="7"/>
      <c r="P11" s="7"/>
      <c r="Q11" s="7"/>
    </row>
    <row r="12" spans="1:17" ht="44.25" customHeight="1" x14ac:dyDescent="0.4">
      <c r="A12" s="139" t="s">
        <v>367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8"/>
      <c r="O12" s="18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34.5" x14ac:dyDescent="0.45">
      <c r="A14" s="140" t="s">
        <v>318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21"/>
      <c r="P14" s="13"/>
      <c r="Q14" s="13"/>
    </row>
    <row r="15" spans="1:17" ht="6" customHeight="1" x14ac:dyDescent="0.4">
      <c r="A15" s="22"/>
      <c r="B15" s="22"/>
      <c r="C15" s="23"/>
      <c r="D15" s="24"/>
      <c r="E15" s="24"/>
      <c r="F15" s="24"/>
      <c r="G15" s="24"/>
      <c r="H15" s="24"/>
      <c r="I15" s="25"/>
      <c r="J15" s="22"/>
      <c r="K15" s="22"/>
      <c r="L15" s="22"/>
      <c r="M15" s="22"/>
      <c r="N15" s="22"/>
      <c r="O15" s="22"/>
      <c r="P15" s="7"/>
      <c r="Q15" s="7"/>
    </row>
    <row r="16" spans="1:17" ht="256.5" customHeight="1" x14ac:dyDescent="0.4">
      <c r="A16" s="57" t="s">
        <v>51</v>
      </c>
      <c r="B16" s="58" t="s">
        <v>3</v>
      </c>
      <c r="C16" s="59" t="s">
        <v>61</v>
      </c>
      <c r="D16" s="60" t="s">
        <v>2</v>
      </c>
      <c r="E16" s="60" t="s">
        <v>45</v>
      </c>
      <c r="F16" s="61" t="s">
        <v>319</v>
      </c>
      <c r="G16" s="61" t="s">
        <v>236</v>
      </c>
      <c r="H16" s="61" t="s">
        <v>318</v>
      </c>
      <c r="I16" s="60" t="s">
        <v>47</v>
      </c>
      <c r="J16" s="60" t="s">
        <v>0</v>
      </c>
      <c r="K16" s="60" t="s">
        <v>123</v>
      </c>
      <c r="L16" s="60" t="s">
        <v>1</v>
      </c>
      <c r="M16" s="60" t="s">
        <v>48</v>
      </c>
      <c r="N16" s="62" t="s">
        <v>49</v>
      </c>
      <c r="O16" s="60" t="s">
        <v>52</v>
      </c>
      <c r="P16" s="8"/>
      <c r="Q16" s="7"/>
    </row>
    <row r="17" spans="1:20" ht="33" x14ac:dyDescent="0.3">
      <c r="A17" s="69" t="s">
        <v>74</v>
      </c>
      <c r="B17" s="112">
        <v>3221</v>
      </c>
      <c r="C17" s="112" t="s">
        <v>4</v>
      </c>
      <c r="D17" s="106" t="s">
        <v>153</v>
      </c>
      <c r="E17" s="113" t="s">
        <v>207</v>
      </c>
      <c r="F17" s="74">
        <v>15600</v>
      </c>
      <c r="G17" s="74">
        <v>3500</v>
      </c>
      <c r="H17" s="74">
        <f>SUM(F17:G17)</f>
        <v>19100</v>
      </c>
      <c r="I17" s="108" t="s">
        <v>50</v>
      </c>
      <c r="J17" s="106" t="s">
        <v>44</v>
      </c>
      <c r="K17" s="106" t="s">
        <v>124</v>
      </c>
      <c r="L17" s="114" t="s">
        <v>172</v>
      </c>
      <c r="M17" s="106" t="s">
        <v>43</v>
      </c>
      <c r="N17" s="106"/>
      <c r="O17" s="106"/>
      <c r="P17" s="7"/>
      <c r="Q17" s="7"/>
    </row>
    <row r="18" spans="1:20" s="12" customFormat="1" ht="33" x14ac:dyDescent="0.3">
      <c r="A18" s="69" t="s">
        <v>84</v>
      </c>
      <c r="B18" s="112">
        <v>3221</v>
      </c>
      <c r="C18" s="112" t="s">
        <v>5</v>
      </c>
      <c r="D18" s="106" t="s">
        <v>154</v>
      </c>
      <c r="E18" s="107" t="s">
        <v>208</v>
      </c>
      <c r="F18" s="74">
        <v>9500</v>
      </c>
      <c r="G18" s="74">
        <v>6000</v>
      </c>
      <c r="H18" s="74">
        <f t="shared" ref="H18:H79" si="0">SUM(F18:G18)</f>
        <v>15500</v>
      </c>
      <c r="I18" s="108" t="s">
        <v>50</v>
      </c>
      <c r="J18" s="106" t="s">
        <v>44</v>
      </c>
      <c r="K18" s="106" t="s">
        <v>124</v>
      </c>
      <c r="L18" s="114" t="s">
        <v>172</v>
      </c>
      <c r="M18" s="106" t="s">
        <v>43</v>
      </c>
      <c r="N18" s="106"/>
      <c r="O18" s="106"/>
      <c r="P18" s="11"/>
      <c r="Q18" s="11"/>
    </row>
    <row r="19" spans="1:20" s="12" customFormat="1" ht="33" x14ac:dyDescent="0.3">
      <c r="A19" s="69" t="s">
        <v>33</v>
      </c>
      <c r="B19" s="112">
        <v>3221</v>
      </c>
      <c r="C19" s="112" t="s">
        <v>36</v>
      </c>
      <c r="D19" s="106" t="s">
        <v>155</v>
      </c>
      <c r="E19" s="115" t="s">
        <v>209</v>
      </c>
      <c r="F19" s="74">
        <v>18700</v>
      </c>
      <c r="G19" s="74">
        <v>7800</v>
      </c>
      <c r="H19" s="74">
        <f t="shared" si="0"/>
        <v>26500</v>
      </c>
      <c r="I19" s="108" t="s">
        <v>50</v>
      </c>
      <c r="J19" s="106" t="s">
        <v>44</v>
      </c>
      <c r="K19" s="106" t="s">
        <v>124</v>
      </c>
      <c r="L19" s="114" t="s">
        <v>172</v>
      </c>
      <c r="M19" s="106" t="s">
        <v>43</v>
      </c>
      <c r="N19" s="106"/>
      <c r="O19" s="106"/>
      <c r="P19" s="11"/>
      <c r="Q19" s="11"/>
    </row>
    <row r="20" spans="1:20" s="12" customFormat="1" ht="33" x14ac:dyDescent="0.3">
      <c r="A20" s="64" t="s">
        <v>85</v>
      </c>
      <c r="B20" s="36">
        <v>3221</v>
      </c>
      <c r="C20" s="36" t="s">
        <v>127</v>
      </c>
      <c r="D20" s="37" t="s">
        <v>158</v>
      </c>
      <c r="E20" s="110" t="s">
        <v>210</v>
      </c>
      <c r="F20" s="72">
        <v>13384.5</v>
      </c>
      <c r="G20" s="72"/>
      <c r="H20" s="72">
        <f t="shared" si="0"/>
        <v>13384.5</v>
      </c>
      <c r="I20" s="39" t="s">
        <v>126</v>
      </c>
      <c r="J20" s="37" t="s">
        <v>44</v>
      </c>
      <c r="K20" s="37" t="s">
        <v>124</v>
      </c>
      <c r="L20" s="65" t="s">
        <v>172</v>
      </c>
      <c r="M20" s="37" t="s">
        <v>43</v>
      </c>
      <c r="N20" s="37"/>
      <c r="O20" s="37"/>
      <c r="P20" s="11"/>
      <c r="Q20" s="11"/>
    </row>
    <row r="21" spans="1:20" ht="33" x14ac:dyDescent="0.3">
      <c r="A21" s="69" t="s">
        <v>113</v>
      </c>
      <c r="B21" s="112">
        <v>3221</v>
      </c>
      <c r="C21" s="112" t="s">
        <v>152</v>
      </c>
      <c r="D21" s="106" t="s">
        <v>156</v>
      </c>
      <c r="E21" s="116" t="s">
        <v>211</v>
      </c>
      <c r="F21" s="74">
        <v>9200</v>
      </c>
      <c r="G21" s="74">
        <v>350</v>
      </c>
      <c r="H21" s="74">
        <f t="shared" si="0"/>
        <v>9550</v>
      </c>
      <c r="I21" s="108" t="s">
        <v>50</v>
      </c>
      <c r="J21" s="106" t="s">
        <v>44</v>
      </c>
      <c r="K21" s="106" t="s">
        <v>124</v>
      </c>
      <c r="L21" s="114" t="s">
        <v>172</v>
      </c>
      <c r="M21" s="106" t="s">
        <v>43</v>
      </c>
      <c r="N21" s="106"/>
      <c r="O21" s="106"/>
      <c r="P21" s="7"/>
      <c r="Q21" s="7"/>
    </row>
    <row r="22" spans="1:20" ht="33" x14ac:dyDescent="0.3">
      <c r="A22" s="69" t="s">
        <v>114</v>
      </c>
      <c r="B22" s="112">
        <v>3222</v>
      </c>
      <c r="C22" s="112" t="s">
        <v>111</v>
      </c>
      <c r="D22" s="106" t="s">
        <v>157</v>
      </c>
      <c r="E22" s="107" t="s">
        <v>63</v>
      </c>
      <c r="F22" s="74">
        <v>15000</v>
      </c>
      <c r="G22" s="74">
        <v>-1300</v>
      </c>
      <c r="H22" s="74">
        <f t="shared" si="0"/>
        <v>13700</v>
      </c>
      <c r="I22" s="108" t="s">
        <v>50</v>
      </c>
      <c r="J22" s="106" t="s">
        <v>44</v>
      </c>
      <c r="K22" s="106" t="s">
        <v>124</v>
      </c>
      <c r="L22" s="114" t="s">
        <v>172</v>
      </c>
      <c r="M22" s="106" t="s">
        <v>43</v>
      </c>
      <c r="N22" s="106"/>
      <c r="O22" s="106"/>
      <c r="P22" s="7"/>
      <c r="Q22" s="7"/>
    </row>
    <row r="23" spans="1:20" s="12" customFormat="1" ht="33" x14ac:dyDescent="0.3">
      <c r="A23" s="69" t="s">
        <v>87</v>
      </c>
      <c r="B23" s="112">
        <v>3222</v>
      </c>
      <c r="C23" s="112" t="s">
        <v>6</v>
      </c>
      <c r="D23" s="106" t="s">
        <v>160</v>
      </c>
      <c r="E23" s="107" t="s">
        <v>62</v>
      </c>
      <c r="F23" s="74">
        <v>17750</v>
      </c>
      <c r="G23" s="74">
        <v>6750</v>
      </c>
      <c r="H23" s="74">
        <f t="shared" si="0"/>
        <v>24500</v>
      </c>
      <c r="I23" s="108" t="s">
        <v>50</v>
      </c>
      <c r="J23" s="106" t="s">
        <v>44</v>
      </c>
      <c r="K23" s="106" t="s">
        <v>124</v>
      </c>
      <c r="L23" s="114" t="s">
        <v>172</v>
      </c>
      <c r="M23" s="106" t="s">
        <v>43</v>
      </c>
      <c r="N23" s="106"/>
      <c r="O23" s="106"/>
      <c r="P23" s="11"/>
      <c r="Q23" s="11"/>
    </row>
    <row r="24" spans="1:20" s="12" customFormat="1" ht="33" x14ac:dyDescent="0.3">
      <c r="A24" s="43" t="s">
        <v>69</v>
      </c>
      <c r="B24" s="40">
        <v>3222</v>
      </c>
      <c r="C24" s="40" t="s">
        <v>128</v>
      </c>
      <c r="D24" s="41" t="s">
        <v>161</v>
      </c>
      <c r="E24" s="42" t="s">
        <v>135</v>
      </c>
      <c r="F24" s="73">
        <v>26000</v>
      </c>
      <c r="G24" s="73"/>
      <c r="H24" s="71">
        <f t="shared" si="0"/>
        <v>26000</v>
      </c>
      <c r="I24" s="32" t="s">
        <v>50</v>
      </c>
      <c r="J24" s="31" t="s">
        <v>86</v>
      </c>
      <c r="K24" s="31" t="s">
        <v>124</v>
      </c>
      <c r="L24" s="33" t="s">
        <v>172</v>
      </c>
      <c r="M24" s="31" t="s">
        <v>43</v>
      </c>
      <c r="N24" s="31"/>
      <c r="O24" s="31"/>
      <c r="P24" s="11"/>
      <c r="Q24" s="11"/>
    </row>
    <row r="25" spans="1:20" ht="33" x14ac:dyDescent="0.3">
      <c r="A25" s="69" t="s">
        <v>19</v>
      </c>
      <c r="B25" s="117">
        <v>3222</v>
      </c>
      <c r="C25" s="117" t="s">
        <v>7</v>
      </c>
      <c r="D25" s="118" t="s">
        <v>162</v>
      </c>
      <c r="E25" s="119" t="s">
        <v>64</v>
      </c>
      <c r="F25" s="120">
        <v>16000</v>
      </c>
      <c r="G25" s="120">
        <v>4000</v>
      </c>
      <c r="H25" s="74">
        <f t="shared" si="0"/>
        <v>20000</v>
      </c>
      <c r="I25" s="108" t="s">
        <v>50</v>
      </c>
      <c r="J25" s="106" t="s">
        <v>86</v>
      </c>
      <c r="K25" s="106" t="s">
        <v>124</v>
      </c>
      <c r="L25" s="114" t="s">
        <v>172</v>
      </c>
      <c r="M25" s="106" t="s">
        <v>43</v>
      </c>
      <c r="N25" s="106"/>
      <c r="O25" s="106"/>
      <c r="P25" s="7"/>
      <c r="Q25" s="7"/>
    </row>
    <row r="26" spans="1:20" s="12" customFormat="1" ht="33.75" x14ac:dyDescent="0.3">
      <c r="A26" s="78" t="s">
        <v>20</v>
      </c>
      <c r="B26" s="79">
        <v>3222</v>
      </c>
      <c r="C26" s="80" t="s">
        <v>37</v>
      </c>
      <c r="D26" s="37" t="s">
        <v>159</v>
      </c>
      <c r="E26" s="38" t="s">
        <v>212</v>
      </c>
      <c r="F26" s="72">
        <v>142506</v>
      </c>
      <c r="G26" s="72"/>
      <c r="H26" s="72">
        <f t="shared" si="0"/>
        <v>142506</v>
      </c>
      <c r="I26" s="150" t="s">
        <v>126</v>
      </c>
      <c r="J26" s="141" t="s">
        <v>44</v>
      </c>
      <c r="K26" s="147" t="s">
        <v>124</v>
      </c>
      <c r="L26" s="144" t="s">
        <v>173</v>
      </c>
      <c r="M26" s="141" t="s">
        <v>43</v>
      </c>
      <c r="N26" s="81"/>
      <c r="O26" s="82"/>
      <c r="P26" s="11"/>
      <c r="Q26" s="11"/>
    </row>
    <row r="27" spans="1:20" s="12" customFormat="1" ht="33.75" x14ac:dyDescent="0.3">
      <c r="A27" s="41"/>
      <c r="B27" s="83"/>
      <c r="C27" s="84"/>
      <c r="D27" s="78"/>
      <c r="E27" s="85"/>
      <c r="F27" s="86"/>
      <c r="G27" s="71"/>
      <c r="H27" s="87"/>
      <c r="I27" s="151"/>
      <c r="J27" s="142"/>
      <c r="K27" s="148"/>
      <c r="L27" s="145"/>
      <c r="M27" s="142"/>
      <c r="N27" s="89"/>
      <c r="O27" s="90"/>
      <c r="P27" s="11"/>
      <c r="Q27" s="11"/>
    </row>
    <row r="28" spans="1:20" s="12" customFormat="1" ht="33.75" x14ac:dyDescent="0.3">
      <c r="A28" s="88"/>
      <c r="B28" s="91"/>
      <c r="C28" s="92" t="s">
        <v>302</v>
      </c>
      <c r="D28" s="93"/>
      <c r="E28" s="94"/>
      <c r="F28" s="95"/>
      <c r="G28" s="71"/>
      <c r="H28" s="87"/>
      <c r="I28" s="151"/>
      <c r="J28" s="142"/>
      <c r="K28" s="148"/>
      <c r="L28" s="145"/>
      <c r="M28" s="142"/>
      <c r="N28" s="89"/>
      <c r="O28" s="90"/>
      <c r="P28" s="11"/>
      <c r="Q28" s="11"/>
      <c r="T28" s="17"/>
    </row>
    <row r="29" spans="1:20" s="12" customFormat="1" ht="33.75" x14ac:dyDescent="0.3">
      <c r="A29" s="88"/>
      <c r="B29" s="91"/>
      <c r="C29" s="96" t="s">
        <v>303</v>
      </c>
      <c r="D29" s="93"/>
      <c r="E29" s="94"/>
      <c r="F29" s="95"/>
      <c r="G29" s="71"/>
      <c r="H29" s="87"/>
      <c r="I29" s="151"/>
      <c r="J29" s="142"/>
      <c r="K29" s="148"/>
      <c r="L29" s="145"/>
      <c r="M29" s="142"/>
      <c r="N29" s="81" t="s">
        <v>68</v>
      </c>
      <c r="O29" s="90"/>
      <c r="P29" s="11"/>
      <c r="Q29" s="11"/>
    </row>
    <row r="30" spans="1:20" s="12" customFormat="1" ht="33.75" x14ac:dyDescent="0.3">
      <c r="A30" s="88"/>
      <c r="B30" s="91"/>
      <c r="C30" s="96" t="s">
        <v>304</v>
      </c>
      <c r="D30" s="93"/>
      <c r="E30" s="94"/>
      <c r="F30" s="95"/>
      <c r="G30" s="71"/>
      <c r="H30" s="87"/>
      <c r="I30" s="151"/>
      <c r="J30" s="142"/>
      <c r="K30" s="148"/>
      <c r="L30" s="145"/>
      <c r="M30" s="142"/>
      <c r="N30" s="81"/>
      <c r="O30" s="90"/>
      <c r="P30" s="11"/>
      <c r="Q30" s="11"/>
    </row>
    <row r="31" spans="1:20" s="12" customFormat="1" ht="33.75" x14ac:dyDescent="0.3">
      <c r="A31" s="88"/>
      <c r="B31" s="91"/>
      <c r="C31" s="96" t="s">
        <v>305</v>
      </c>
      <c r="D31" s="93"/>
      <c r="E31" s="94"/>
      <c r="F31" s="95"/>
      <c r="G31" s="71"/>
      <c r="H31" s="87"/>
      <c r="I31" s="151"/>
      <c r="J31" s="142"/>
      <c r="K31" s="148"/>
      <c r="L31" s="145"/>
      <c r="M31" s="142"/>
      <c r="N31" s="89"/>
      <c r="O31" s="90"/>
      <c r="P31" s="11"/>
      <c r="Q31" s="11"/>
    </row>
    <row r="32" spans="1:20" s="12" customFormat="1" ht="33.75" x14ac:dyDescent="0.3">
      <c r="A32" s="43"/>
      <c r="B32" s="97"/>
      <c r="C32" s="98" t="s">
        <v>306</v>
      </c>
      <c r="D32" s="99"/>
      <c r="E32" s="100"/>
      <c r="F32" s="101"/>
      <c r="G32" s="71"/>
      <c r="H32" s="102"/>
      <c r="I32" s="152"/>
      <c r="J32" s="143"/>
      <c r="K32" s="149"/>
      <c r="L32" s="146"/>
      <c r="M32" s="143"/>
      <c r="N32" s="89"/>
      <c r="O32" s="103"/>
      <c r="P32" s="11"/>
      <c r="Q32" s="11"/>
    </row>
    <row r="33" spans="1:17" ht="33" x14ac:dyDescent="0.3">
      <c r="A33" s="69" t="s">
        <v>88</v>
      </c>
      <c r="B33" s="121">
        <v>3222</v>
      </c>
      <c r="C33" s="121" t="s">
        <v>29</v>
      </c>
      <c r="D33" s="106" t="s">
        <v>163</v>
      </c>
      <c r="E33" s="107" t="s">
        <v>148</v>
      </c>
      <c r="F33" s="74">
        <v>11000</v>
      </c>
      <c r="G33" s="74">
        <v>-1700</v>
      </c>
      <c r="H33" s="74">
        <f t="shared" si="0"/>
        <v>9300</v>
      </c>
      <c r="I33" s="108" t="s">
        <v>50</v>
      </c>
      <c r="J33" s="106" t="s">
        <v>44</v>
      </c>
      <c r="K33" s="106" t="s">
        <v>124</v>
      </c>
      <c r="L33" s="109" t="s">
        <v>172</v>
      </c>
      <c r="M33" s="106" t="s">
        <v>43</v>
      </c>
      <c r="N33" s="106"/>
      <c r="O33" s="106"/>
      <c r="P33" s="7"/>
      <c r="Q33" s="7"/>
    </row>
    <row r="34" spans="1:17" ht="33" x14ac:dyDescent="0.3">
      <c r="A34" s="122" t="s">
        <v>21</v>
      </c>
      <c r="B34" s="123">
        <v>3222</v>
      </c>
      <c r="C34" s="124" t="s">
        <v>8</v>
      </c>
      <c r="D34" s="125" t="s">
        <v>188</v>
      </c>
      <c r="E34" s="126" t="s">
        <v>213</v>
      </c>
      <c r="F34" s="127">
        <v>38000</v>
      </c>
      <c r="G34" s="127">
        <v>-11700</v>
      </c>
      <c r="H34" s="127">
        <f t="shared" si="0"/>
        <v>26300</v>
      </c>
      <c r="I34" s="128" t="s">
        <v>126</v>
      </c>
      <c r="J34" s="125" t="s">
        <v>44</v>
      </c>
      <c r="K34" s="125" t="s">
        <v>124</v>
      </c>
      <c r="L34" s="129" t="s">
        <v>172</v>
      </c>
      <c r="M34" s="125" t="s">
        <v>43</v>
      </c>
      <c r="N34" s="125"/>
      <c r="O34" s="125"/>
      <c r="P34" s="7"/>
      <c r="Q34" s="7"/>
    </row>
    <row r="35" spans="1:17" s="12" customFormat="1" ht="33" x14ac:dyDescent="0.3">
      <c r="A35" s="64" t="s">
        <v>22</v>
      </c>
      <c r="B35" s="66">
        <v>3222</v>
      </c>
      <c r="C35" s="66" t="s">
        <v>30</v>
      </c>
      <c r="D35" s="37" t="s">
        <v>189</v>
      </c>
      <c r="E35" s="38" t="s">
        <v>214</v>
      </c>
      <c r="F35" s="72">
        <v>26367</v>
      </c>
      <c r="G35" s="72"/>
      <c r="H35" s="72">
        <f t="shared" si="0"/>
        <v>26367</v>
      </c>
      <c r="I35" s="39" t="s">
        <v>126</v>
      </c>
      <c r="J35" s="37" t="s">
        <v>44</v>
      </c>
      <c r="K35" s="37" t="s">
        <v>124</v>
      </c>
      <c r="L35" s="63" t="s">
        <v>172</v>
      </c>
      <c r="M35" s="37" t="s">
        <v>43</v>
      </c>
      <c r="N35" s="37"/>
      <c r="O35" s="37"/>
      <c r="P35" s="11"/>
      <c r="Q35" s="11"/>
    </row>
    <row r="36" spans="1:17" ht="33" x14ac:dyDescent="0.3">
      <c r="A36" s="69" t="s">
        <v>39</v>
      </c>
      <c r="B36" s="112">
        <v>3222</v>
      </c>
      <c r="C36" s="112" t="s">
        <v>59</v>
      </c>
      <c r="D36" s="106" t="s">
        <v>164</v>
      </c>
      <c r="E36" s="107" t="s">
        <v>215</v>
      </c>
      <c r="F36" s="74">
        <v>21000</v>
      </c>
      <c r="G36" s="74">
        <v>-3200</v>
      </c>
      <c r="H36" s="74">
        <f t="shared" si="0"/>
        <v>17800</v>
      </c>
      <c r="I36" s="108" t="s">
        <v>50</v>
      </c>
      <c r="J36" s="106" t="s">
        <v>44</v>
      </c>
      <c r="K36" s="106" t="s">
        <v>124</v>
      </c>
      <c r="L36" s="109" t="s">
        <v>172</v>
      </c>
      <c r="M36" s="106" t="s">
        <v>43</v>
      </c>
      <c r="N36" s="106"/>
      <c r="O36" s="106"/>
      <c r="P36" s="7"/>
      <c r="Q36" s="7"/>
    </row>
    <row r="37" spans="1:17" s="12" customFormat="1" ht="33" x14ac:dyDescent="0.3">
      <c r="A37" s="122" t="s">
        <v>40</v>
      </c>
      <c r="B37" s="124">
        <v>3222</v>
      </c>
      <c r="C37" s="124" t="s">
        <v>139</v>
      </c>
      <c r="D37" s="125" t="s">
        <v>190</v>
      </c>
      <c r="E37" s="126" t="s">
        <v>125</v>
      </c>
      <c r="F37" s="127">
        <v>24577</v>
      </c>
      <c r="G37" s="127">
        <v>670</v>
      </c>
      <c r="H37" s="127">
        <f t="shared" si="0"/>
        <v>25247</v>
      </c>
      <c r="I37" s="128" t="s">
        <v>126</v>
      </c>
      <c r="J37" s="125" t="s">
        <v>44</v>
      </c>
      <c r="K37" s="125" t="s">
        <v>124</v>
      </c>
      <c r="L37" s="129" t="s">
        <v>172</v>
      </c>
      <c r="M37" s="125" t="s">
        <v>43</v>
      </c>
      <c r="N37" s="125"/>
      <c r="O37" s="125"/>
      <c r="P37" s="11"/>
      <c r="Q37" s="11"/>
    </row>
    <row r="38" spans="1:17" s="12" customFormat="1" ht="33" x14ac:dyDescent="0.3">
      <c r="A38" s="43" t="s">
        <v>41</v>
      </c>
      <c r="B38" s="44">
        <v>3222</v>
      </c>
      <c r="C38" s="44" t="s">
        <v>138</v>
      </c>
      <c r="D38" s="31" t="s">
        <v>165</v>
      </c>
      <c r="E38" s="34" t="s">
        <v>216</v>
      </c>
      <c r="F38" s="71">
        <v>21000</v>
      </c>
      <c r="G38" s="71"/>
      <c r="H38" s="71">
        <f t="shared" si="0"/>
        <v>21000</v>
      </c>
      <c r="I38" s="32" t="s">
        <v>50</v>
      </c>
      <c r="J38" s="31" t="s">
        <v>44</v>
      </c>
      <c r="K38" s="31" t="s">
        <v>124</v>
      </c>
      <c r="L38" s="45" t="s">
        <v>172</v>
      </c>
      <c r="M38" s="31" t="s">
        <v>43</v>
      </c>
      <c r="N38" s="31"/>
      <c r="O38" s="31"/>
      <c r="P38" s="11"/>
      <c r="Q38" s="11"/>
    </row>
    <row r="39" spans="1:17" s="12" customFormat="1" ht="33" x14ac:dyDescent="0.3">
      <c r="A39" s="69" t="s">
        <v>231</v>
      </c>
      <c r="B39" s="121">
        <v>3222</v>
      </c>
      <c r="C39" s="121" t="s">
        <v>131</v>
      </c>
      <c r="D39" s="106" t="s">
        <v>166</v>
      </c>
      <c r="E39" s="107" t="s">
        <v>217</v>
      </c>
      <c r="F39" s="74">
        <v>19500</v>
      </c>
      <c r="G39" s="74">
        <v>-2000</v>
      </c>
      <c r="H39" s="74">
        <f t="shared" si="0"/>
        <v>17500</v>
      </c>
      <c r="I39" s="108" t="s">
        <v>50</v>
      </c>
      <c r="J39" s="106" t="s">
        <v>44</v>
      </c>
      <c r="K39" s="106" t="s">
        <v>124</v>
      </c>
      <c r="L39" s="109" t="s">
        <v>172</v>
      </c>
      <c r="M39" s="106" t="s">
        <v>43</v>
      </c>
      <c r="N39" s="106"/>
      <c r="O39" s="106"/>
      <c r="P39" s="11"/>
      <c r="Q39" s="11"/>
    </row>
    <row r="40" spans="1:17" ht="33" x14ac:dyDescent="0.3">
      <c r="A40" s="43" t="s">
        <v>232</v>
      </c>
      <c r="B40" s="49">
        <v>3222</v>
      </c>
      <c r="C40" s="50" t="s">
        <v>141</v>
      </c>
      <c r="D40" s="31" t="s">
        <v>167</v>
      </c>
      <c r="E40" s="34" t="s">
        <v>149</v>
      </c>
      <c r="F40" s="71">
        <v>18000</v>
      </c>
      <c r="G40" s="71"/>
      <c r="H40" s="71">
        <f t="shared" si="0"/>
        <v>18000</v>
      </c>
      <c r="I40" s="32" t="s">
        <v>50</v>
      </c>
      <c r="J40" s="31" t="s">
        <v>44</v>
      </c>
      <c r="K40" s="31" t="s">
        <v>124</v>
      </c>
      <c r="L40" s="45" t="s">
        <v>172</v>
      </c>
      <c r="M40" s="31" t="s">
        <v>140</v>
      </c>
      <c r="N40" s="31"/>
      <c r="O40" s="31"/>
      <c r="P40" s="7"/>
      <c r="Q40" s="7"/>
    </row>
    <row r="41" spans="1:17" ht="33" x14ac:dyDescent="0.3">
      <c r="A41" s="43" t="s">
        <v>23</v>
      </c>
      <c r="B41" s="49">
        <v>3222</v>
      </c>
      <c r="C41" s="50" t="s">
        <v>142</v>
      </c>
      <c r="D41" s="31" t="s">
        <v>168</v>
      </c>
      <c r="E41" s="34" t="s">
        <v>218</v>
      </c>
      <c r="F41" s="71">
        <v>26000</v>
      </c>
      <c r="G41" s="71"/>
      <c r="H41" s="71">
        <f t="shared" si="0"/>
        <v>26000</v>
      </c>
      <c r="I41" s="32" t="s">
        <v>50</v>
      </c>
      <c r="J41" s="31" t="s">
        <v>44</v>
      </c>
      <c r="K41" s="31" t="s">
        <v>124</v>
      </c>
      <c r="L41" s="45" t="s">
        <v>172</v>
      </c>
      <c r="M41" s="31" t="s">
        <v>140</v>
      </c>
      <c r="N41" s="31"/>
      <c r="O41" s="31"/>
      <c r="P41" s="7"/>
      <c r="Q41" s="7"/>
    </row>
    <row r="42" spans="1:17" ht="33" x14ac:dyDescent="0.3">
      <c r="A42" s="43" t="s">
        <v>89</v>
      </c>
      <c r="B42" s="49">
        <v>3222</v>
      </c>
      <c r="C42" s="50" t="s">
        <v>145</v>
      </c>
      <c r="D42" s="31" t="s">
        <v>169</v>
      </c>
      <c r="E42" s="34" t="s">
        <v>125</v>
      </c>
      <c r="F42" s="71">
        <v>7000</v>
      </c>
      <c r="G42" s="71"/>
      <c r="H42" s="71">
        <f t="shared" si="0"/>
        <v>7000</v>
      </c>
      <c r="I42" s="32" t="s">
        <v>50</v>
      </c>
      <c r="J42" s="31" t="s">
        <v>44</v>
      </c>
      <c r="K42" s="31" t="s">
        <v>124</v>
      </c>
      <c r="L42" s="45" t="s">
        <v>172</v>
      </c>
      <c r="M42" s="31" t="s">
        <v>140</v>
      </c>
      <c r="N42" s="31"/>
      <c r="O42" s="31"/>
      <c r="P42" s="7"/>
      <c r="Q42" s="7"/>
    </row>
    <row r="43" spans="1:17" ht="33" x14ac:dyDescent="0.3">
      <c r="A43" s="69" t="s">
        <v>90</v>
      </c>
      <c r="B43" s="104">
        <v>3222</v>
      </c>
      <c r="C43" s="105" t="s">
        <v>144</v>
      </c>
      <c r="D43" s="106" t="s">
        <v>191</v>
      </c>
      <c r="E43" s="107" t="s">
        <v>147</v>
      </c>
      <c r="F43" s="74">
        <v>12500</v>
      </c>
      <c r="G43" s="74">
        <v>-4200</v>
      </c>
      <c r="H43" s="74">
        <f t="shared" si="0"/>
        <v>8300</v>
      </c>
      <c r="I43" s="108" t="s">
        <v>50</v>
      </c>
      <c r="J43" s="106" t="s">
        <v>44</v>
      </c>
      <c r="K43" s="106" t="s">
        <v>124</v>
      </c>
      <c r="L43" s="109" t="s">
        <v>172</v>
      </c>
      <c r="M43" s="106" t="s">
        <v>140</v>
      </c>
      <c r="N43" s="106"/>
      <c r="O43" s="106"/>
      <c r="P43" s="7"/>
      <c r="Q43" s="7"/>
    </row>
    <row r="44" spans="1:17" ht="66" x14ac:dyDescent="0.3">
      <c r="A44" s="69" t="s">
        <v>91</v>
      </c>
      <c r="B44" s="121">
        <v>3224</v>
      </c>
      <c r="C44" s="121" t="s">
        <v>42</v>
      </c>
      <c r="D44" s="106" t="s">
        <v>170</v>
      </c>
      <c r="E44" s="107" t="s">
        <v>65</v>
      </c>
      <c r="F44" s="74">
        <v>8800</v>
      </c>
      <c r="G44" s="74">
        <v>3200</v>
      </c>
      <c r="H44" s="74">
        <f t="shared" si="0"/>
        <v>12000</v>
      </c>
      <c r="I44" s="108" t="s">
        <v>50</v>
      </c>
      <c r="J44" s="106" t="s">
        <v>44</v>
      </c>
      <c r="K44" s="106" t="s">
        <v>124</v>
      </c>
      <c r="L44" s="109" t="s">
        <v>172</v>
      </c>
      <c r="M44" s="106" t="s">
        <v>43</v>
      </c>
      <c r="N44" s="106"/>
      <c r="O44" s="106"/>
      <c r="P44" s="7"/>
      <c r="Q44" s="7"/>
    </row>
    <row r="45" spans="1:17" ht="33" x14ac:dyDescent="0.3">
      <c r="A45" s="69" t="s">
        <v>46</v>
      </c>
      <c r="B45" s="104">
        <v>3234</v>
      </c>
      <c r="C45" s="105" t="s">
        <v>151</v>
      </c>
      <c r="D45" s="106" t="s">
        <v>171</v>
      </c>
      <c r="E45" s="130" t="s">
        <v>219</v>
      </c>
      <c r="F45" s="74">
        <v>5400</v>
      </c>
      <c r="G45" s="74">
        <v>800</v>
      </c>
      <c r="H45" s="74">
        <f t="shared" si="0"/>
        <v>6200</v>
      </c>
      <c r="I45" s="108" t="s">
        <v>50</v>
      </c>
      <c r="J45" s="106" t="s">
        <v>44</v>
      </c>
      <c r="K45" s="106" t="s">
        <v>124</v>
      </c>
      <c r="L45" s="109" t="s">
        <v>172</v>
      </c>
      <c r="M45" s="106" t="s">
        <v>150</v>
      </c>
      <c r="N45" s="106"/>
      <c r="O45" s="106"/>
      <c r="P45" s="7"/>
      <c r="Q45" s="7"/>
    </row>
    <row r="46" spans="1:17" ht="33" x14ac:dyDescent="0.3">
      <c r="A46" s="69" t="s">
        <v>24</v>
      </c>
      <c r="B46" s="121">
        <v>3225</v>
      </c>
      <c r="C46" s="121" t="s">
        <v>116</v>
      </c>
      <c r="D46" s="106" t="s">
        <v>178</v>
      </c>
      <c r="E46" s="107" t="s">
        <v>220</v>
      </c>
      <c r="F46" s="74">
        <v>25000</v>
      </c>
      <c r="G46" s="74">
        <v>-10000</v>
      </c>
      <c r="H46" s="74">
        <f t="shared" si="0"/>
        <v>15000</v>
      </c>
      <c r="I46" s="108" t="s">
        <v>50</v>
      </c>
      <c r="J46" s="106" t="s">
        <v>86</v>
      </c>
      <c r="K46" s="106" t="s">
        <v>124</v>
      </c>
      <c r="L46" s="109" t="s">
        <v>172</v>
      </c>
      <c r="M46" s="106" t="s">
        <v>43</v>
      </c>
      <c r="N46" s="106"/>
      <c r="O46" s="106"/>
      <c r="P46" s="7"/>
      <c r="Q46" s="7"/>
    </row>
    <row r="47" spans="1:17" ht="33" x14ac:dyDescent="0.3">
      <c r="A47" s="69" t="s">
        <v>25</v>
      </c>
      <c r="B47" s="121">
        <v>3213</v>
      </c>
      <c r="C47" s="121" t="s">
        <v>133</v>
      </c>
      <c r="D47" s="106" t="s">
        <v>179</v>
      </c>
      <c r="E47" s="107" t="s">
        <v>221</v>
      </c>
      <c r="F47" s="74">
        <v>3000</v>
      </c>
      <c r="G47" s="74">
        <v>1500</v>
      </c>
      <c r="H47" s="74">
        <f t="shared" si="0"/>
        <v>4500</v>
      </c>
      <c r="I47" s="108" t="s">
        <v>50</v>
      </c>
      <c r="J47" s="106" t="s">
        <v>86</v>
      </c>
      <c r="K47" s="106" t="s">
        <v>124</v>
      </c>
      <c r="L47" s="109" t="s">
        <v>172</v>
      </c>
      <c r="M47" s="106" t="s">
        <v>43</v>
      </c>
      <c r="N47" s="106"/>
      <c r="O47" s="106"/>
      <c r="P47" s="7"/>
      <c r="Q47" s="7"/>
    </row>
    <row r="48" spans="1:17" ht="33" x14ac:dyDescent="0.3">
      <c r="A48" s="43" t="s">
        <v>73</v>
      </c>
      <c r="B48" s="44">
        <v>3231</v>
      </c>
      <c r="C48" s="44" t="s">
        <v>31</v>
      </c>
      <c r="D48" s="31" t="s">
        <v>180</v>
      </c>
      <c r="E48" s="34" t="s">
        <v>222</v>
      </c>
      <c r="F48" s="71">
        <v>16800</v>
      </c>
      <c r="G48" s="71"/>
      <c r="H48" s="71">
        <f t="shared" si="0"/>
        <v>16800</v>
      </c>
      <c r="I48" s="32" t="s">
        <v>50</v>
      </c>
      <c r="J48" s="31" t="s">
        <v>44</v>
      </c>
      <c r="K48" s="31" t="s">
        <v>124</v>
      </c>
      <c r="L48" s="45" t="s">
        <v>172</v>
      </c>
      <c r="M48" s="31" t="s">
        <v>43</v>
      </c>
      <c r="N48" s="31"/>
      <c r="O48" s="31"/>
      <c r="P48" s="7"/>
      <c r="Q48" s="7"/>
    </row>
    <row r="49" spans="1:82" ht="33" x14ac:dyDescent="0.3">
      <c r="A49" s="69" t="s">
        <v>26</v>
      </c>
      <c r="B49" s="112">
        <v>3233</v>
      </c>
      <c r="C49" s="112" t="s">
        <v>115</v>
      </c>
      <c r="D49" s="106" t="s">
        <v>181</v>
      </c>
      <c r="E49" s="107">
        <v>79400000</v>
      </c>
      <c r="F49" s="74">
        <v>21000</v>
      </c>
      <c r="G49" s="74">
        <v>-4000</v>
      </c>
      <c r="H49" s="74">
        <f t="shared" si="0"/>
        <v>17000</v>
      </c>
      <c r="I49" s="108" t="s">
        <v>50</v>
      </c>
      <c r="J49" s="106" t="s">
        <v>44</v>
      </c>
      <c r="K49" s="106" t="s">
        <v>124</v>
      </c>
      <c r="L49" s="109" t="s">
        <v>172</v>
      </c>
      <c r="M49" s="106" t="s">
        <v>43</v>
      </c>
      <c r="N49" s="106"/>
      <c r="O49" s="106"/>
      <c r="P49" s="7"/>
      <c r="Q49" s="7"/>
    </row>
    <row r="50" spans="1:82" ht="66" x14ac:dyDescent="0.3">
      <c r="A50" s="69" t="s">
        <v>70</v>
      </c>
      <c r="B50" s="112">
        <v>3234</v>
      </c>
      <c r="C50" s="112" t="s">
        <v>9</v>
      </c>
      <c r="D50" s="106" t="s">
        <v>182</v>
      </c>
      <c r="E50" s="107" t="s">
        <v>223</v>
      </c>
      <c r="F50" s="74">
        <v>16500</v>
      </c>
      <c r="G50" s="74">
        <v>4000</v>
      </c>
      <c r="H50" s="74">
        <f t="shared" si="0"/>
        <v>20500</v>
      </c>
      <c r="I50" s="131" t="s">
        <v>75</v>
      </c>
      <c r="J50" s="106"/>
      <c r="K50" s="106" t="s">
        <v>124</v>
      </c>
      <c r="L50" s="109"/>
      <c r="M50" s="106"/>
      <c r="N50" s="106"/>
      <c r="O50" s="106"/>
      <c r="P50" s="7"/>
      <c r="Q50" s="7"/>
    </row>
    <row r="51" spans="1:82" ht="33" x14ac:dyDescent="0.3">
      <c r="A51" s="69" t="s">
        <v>71</v>
      </c>
      <c r="B51" s="132">
        <v>3236</v>
      </c>
      <c r="C51" s="132" t="s">
        <v>10</v>
      </c>
      <c r="D51" s="106" t="s">
        <v>183</v>
      </c>
      <c r="E51" s="107" t="s">
        <v>57</v>
      </c>
      <c r="F51" s="74">
        <v>13000</v>
      </c>
      <c r="G51" s="74">
        <v>-3000</v>
      </c>
      <c r="H51" s="74">
        <f t="shared" si="0"/>
        <v>10000</v>
      </c>
      <c r="I51" s="108" t="s">
        <v>50</v>
      </c>
      <c r="J51" s="106" t="s">
        <v>44</v>
      </c>
      <c r="K51" s="106" t="s">
        <v>124</v>
      </c>
      <c r="L51" s="109" t="s">
        <v>172</v>
      </c>
      <c r="M51" s="106" t="s">
        <v>43</v>
      </c>
      <c r="N51" s="106"/>
      <c r="O51" s="106"/>
      <c r="P51" s="7"/>
      <c r="Q51" s="7"/>
    </row>
    <row r="52" spans="1:82" s="12" customFormat="1" ht="33" x14ac:dyDescent="0.3">
      <c r="A52" s="69" t="s">
        <v>72</v>
      </c>
      <c r="B52" s="133">
        <v>3237</v>
      </c>
      <c r="C52" s="133" t="s">
        <v>11</v>
      </c>
      <c r="D52" s="106" t="s">
        <v>184</v>
      </c>
      <c r="E52" s="113" t="s">
        <v>136</v>
      </c>
      <c r="F52" s="74">
        <v>12800</v>
      </c>
      <c r="G52" s="74">
        <v>-2000</v>
      </c>
      <c r="H52" s="74">
        <f t="shared" si="0"/>
        <v>10800</v>
      </c>
      <c r="I52" s="108" t="s">
        <v>50</v>
      </c>
      <c r="J52" s="106" t="s">
        <v>44</v>
      </c>
      <c r="K52" s="106" t="s">
        <v>124</v>
      </c>
      <c r="L52" s="109" t="s">
        <v>172</v>
      </c>
      <c r="M52" s="106" t="s">
        <v>43</v>
      </c>
      <c r="N52" s="106"/>
      <c r="O52" s="106"/>
      <c r="P52" s="11"/>
      <c r="Q52" s="11"/>
    </row>
    <row r="53" spans="1:82" ht="33" x14ac:dyDescent="0.3">
      <c r="A53" s="69" t="s">
        <v>97</v>
      </c>
      <c r="B53" s="112">
        <v>3238</v>
      </c>
      <c r="C53" s="112" t="s">
        <v>32</v>
      </c>
      <c r="D53" s="106" t="s">
        <v>185</v>
      </c>
      <c r="E53" s="107" t="s">
        <v>224</v>
      </c>
      <c r="F53" s="74">
        <v>24000</v>
      </c>
      <c r="G53" s="74">
        <v>2000</v>
      </c>
      <c r="H53" s="74">
        <f t="shared" si="0"/>
        <v>26000</v>
      </c>
      <c r="I53" s="108" t="s">
        <v>50</v>
      </c>
      <c r="J53" s="106" t="s">
        <v>44</v>
      </c>
      <c r="K53" s="106" t="s">
        <v>124</v>
      </c>
      <c r="L53" s="109" t="s">
        <v>172</v>
      </c>
      <c r="M53" s="106" t="s">
        <v>43</v>
      </c>
      <c r="N53" s="106"/>
      <c r="O53" s="106"/>
      <c r="P53" s="7"/>
      <c r="Q53" s="7"/>
    </row>
    <row r="54" spans="1:82" s="12" customFormat="1" ht="33" x14ac:dyDescent="0.3">
      <c r="A54" s="43" t="s">
        <v>27</v>
      </c>
      <c r="B54" s="30">
        <v>3239</v>
      </c>
      <c r="C54" s="30" t="s">
        <v>18</v>
      </c>
      <c r="D54" s="31" t="s">
        <v>186</v>
      </c>
      <c r="E54" s="34" t="s">
        <v>58</v>
      </c>
      <c r="F54" s="71">
        <v>26000</v>
      </c>
      <c r="G54" s="71"/>
      <c r="H54" s="71">
        <f t="shared" si="0"/>
        <v>26000</v>
      </c>
      <c r="I54" s="32" t="s">
        <v>50</v>
      </c>
      <c r="J54" s="31" t="s">
        <v>44</v>
      </c>
      <c r="K54" s="31" t="s">
        <v>124</v>
      </c>
      <c r="L54" s="45" t="s">
        <v>172</v>
      </c>
      <c r="M54" s="31" t="s">
        <v>83</v>
      </c>
      <c r="N54" s="31"/>
      <c r="O54" s="31"/>
      <c r="P54" s="11"/>
      <c r="Q54" s="11"/>
    </row>
    <row r="55" spans="1:82" ht="33" x14ac:dyDescent="0.3">
      <c r="A55" s="43" t="s">
        <v>28</v>
      </c>
      <c r="B55" s="30">
        <v>3235</v>
      </c>
      <c r="C55" s="30" t="s">
        <v>96</v>
      </c>
      <c r="D55" s="31" t="s">
        <v>187</v>
      </c>
      <c r="E55" s="34" t="s">
        <v>66</v>
      </c>
      <c r="F55" s="71">
        <v>24000</v>
      </c>
      <c r="G55" s="71"/>
      <c r="H55" s="71">
        <f t="shared" si="0"/>
        <v>24000</v>
      </c>
      <c r="I55" s="32" t="s">
        <v>50</v>
      </c>
      <c r="J55" s="31" t="s">
        <v>44</v>
      </c>
      <c r="K55" s="31" t="s">
        <v>124</v>
      </c>
      <c r="L55" s="45" t="s">
        <v>172</v>
      </c>
      <c r="M55" s="31" t="s">
        <v>43</v>
      </c>
      <c r="N55" s="31"/>
      <c r="O55" s="31"/>
      <c r="P55" s="7"/>
      <c r="Q55" s="7"/>
    </row>
    <row r="56" spans="1:82" ht="33" x14ac:dyDescent="0.3">
      <c r="A56" s="69" t="s">
        <v>92</v>
      </c>
      <c r="B56" s="133">
        <v>3232</v>
      </c>
      <c r="C56" s="133" t="s">
        <v>56</v>
      </c>
      <c r="D56" s="106" t="s">
        <v>192</v>
      </c>
      <c r="E56" s="107" t="s">
        <v>53</v>
      </c>
      <c r="F56" s="74">
        <v>9600</v>
      </c>
      <c r="G56" s="74">
        <v>3500</v>
      </c>
      <c r="H56" s="74">
        <f t="shared" si="0"/>
        <v>13100</v>
      </c>
      <c r="I56" s="108" t="s">
        <v>50</v>
      </c>
      <c r="J56" s="134" t="s">
        <v>86</v>
      </c>
      <c r="K56" s="106" t="s">
        <v>124</v>
      </c>
      <c r="L56" s="109" t="s">
        <v>172</v>
      </c>
      <c r="M56" s="106" t="s">
        <v>43</v>
      </c>
      <c r="N56" s="106"/>
      <c r="O56" s="106"/>
      <c r="P56" s="7"/>
      <c r="Q56" s="7"/>
    </row>
    <row r="57" spans="1:82" s="12" customFormat="1" ht="33" x14ac:dyDescent="0.3">
      <c r="A57" s="69" t="s">
        <v>98</v>
      </c>
      <c r="B57" s="133">
        <v>3232</v>
      </c>
      <c r="C57" s="133" t="s">
        <v>12</v>
      </c>
      <c r="D57" s="106" t="s">
        <v>193</v>
      </c>
      <c r="E57" s="107" t="s">
        <v>54</v>
      </c>
      <c r="F57" s="74">
        <v>14300</v>
      </c>
      <c r="G57" s="74">
        <v>4000</v>
      </c>
      <c r="H57" s="74">
        <f t="shared" si="0"/>
        <v>18300</v>
      </c>
      <c r="I57" s="108" t="s">
        <v>50</v>
      </c>
      <c r="J57" s="134" t="s">
        <v>86</v>
      </c>
      <c r="K57" s="106" t="s">
        <v>124</v>
      </c>
      <c r="L57" s="109" t="s">
        <v>172</v>
      </c>
      <c r="M57" s="106" t="s">
        <v>43</v>
      </c>
      <c r="N57" s="106"/>
      <c r="O57" s="106"/>
      <c r="P57" s="11"/>
      <c r="Q57" s="11"/>
    </row>
    <row r="58" spans="1:82" ht="33" x14ac:dyDescent="0.3">
      <c r="A58" s="43" t="s">
        <v>99</v>
      </c>
      <c r="B58" s="30">
        <v>3232</v>
      </c>
      <c r="C58" s="30" t="s">
        <v>38</v>
      </c>
      <c r="D58" s="46" t="s">
        <v>194</v>
      </c>
      <c r="E58" s="35" t="s">
        <v>67</v>
      </c>
      <c r="F58" s="111">
        <v>21500</v>
      </c>
      <c r="G58" s="111"/>
      <c r="H58" s="111">
        <f t="shared" si="0"/>
        <v>21500</v>
      </c>
      <c r="I58" s="32" t="s">
        <v>50</v>
      </c>
      <c r="J58" s="47" t="s">
        <v>86</v>
      </c>
      <c r="K58" s="31" t="s">
        <v>124</v>
      </c>
      <c r="L58" s="45" t="s">
        <v>172</v>
      </c>
      <c r="M58" s="31" t="s">
        <v>43</v>
      </c>
      <c r="N58" s="31"/>
      <c r="O58" s="31"/>
      <c r="P58" s="7"/>
      <c r="Q58" s="7"/>
    </row>
    <row r="59" spans="1:82" ht="33" x14ac:dyDescent="0.3">
      <c r="A59" s="69" t="s">
        <v>100</v>
      </c>
      <c r="B59" s="112">
        <v>3232</v>
      </c>
      <c r="C59" s="112" t="s">
        <v>112</v>
      </c>
      <c r="D59" s="135" t="s">
        <v>195</v>
      </c>
      <c r="E59" s="115">
        <v>50324100</v>
      </c>
      <c r="F59" s="74">
        <v>4000</v>
      </c>
      <c r="G59" s="74">
        <v>6000</v>
      </c>
      <c r="H59" s="74">
        <f t="shared" si="0"/>
        <v>10000</v>
      </c>
      <c r="I59" s="108" t="s">
        <v>50</v>
      </c>
      <c r="J59" s="134" t="s">
        <v>86</v>
      </c>
      <c r="K59" s="106" t="s">
        <v>124</v>
      </c>
      <c r="L59" s="109" t="s">
        <v>172</v>
      </c>
      <c r="M59" s="106" t="s">
        <v>43</v>
      </c>
      <c r="N59" s="106"/>
      <c r="O59" s="106"/>
      <c r="P59" s="7"/>
      <c r="Q59" s="7"/>
    </row>
    <row r="60" spans="1:82" ht="33" x14ac:dyDescent="0.3">
      <c r="A60" s="69" t="s">
        <v>101</v>
      </c>
      <c r="B60" s="112">
        <v>3232</v>
      </c>
      <c r="C60" s="112" t="s">
        <v>117</v>
      </c>
      <c r="D60" s="135" t="s">
        <v>196</v>
      </c>
      <c r="E60" s="113" t="s">
        <v>120</v>
      </c>
      <c r="F60" s="74">
        <v>5500</v>
      </c>
      <c r="G60" s="74">
        <v>11000</v>
      </c>
      <c r="H60" s="74">
        <f t="shared" si="0"/>
        <v>16500</v>
      </c>
      <c r="I60" s="108" t="s">
        <v>50</v>
      </c>
      <c r="J60" s="134" t="s">
        <v>86</v>
      </c>
      <c r="K60" s="106" t="s">
        <v>124</v>
      </c>
      <c r="L60" s="109" t="s">
        <v>172</v>
      </c>
      <c r="M60" s="106" t="s">
        <v>43</v>
      </c>
      <c r="N60" s="106"/>
      <c r="O60" s="106"/>
      <c r="P60" s="7"/>
      <c r="Q60" s="7"/>
    </row>
    <row r="61" spans="1:82" s="12" customFormat="1" ht="33" x14ac:dyDescent="0.3">
      <c r="A61" s="43" t="s">
        <v>102</v>
      </c>
      <c r="B61" s="30">
        <v>3292</v>
      </c>
      <c r="C61" s="30" t="s">
        <v>129</v>
      </c>
      <c r="D61" s="31" t="s">
        <v>197</v>
      </c>
      <c r="E61" s="34">
        <v>50324100</v>
      </c>
      <c r="F61" s="71">
        <v>4000</v>
      </c>
      <c r="G61" s="71"/>
      <c r="H61" s="71">
        <f t="shared" si="0"/>
        <v>4000</v>
      </c>
      <c r="I61" s="32" t="s">
        <v>50</v>
      </c>
      <c r="J61" s="31" t="s">
        <v>44</v>
      </c>
      <c r="K61" s="31" t="s">
        <v>124</v>
      </c>
      <c r="L61" s="45" t="s">
        <v>172</v>
      </c>
      <c r="M61" s="31" t="s">
        <v>43</v>
      </c>
      <c r="N61" s="31"/>
      <c r="O61" s="31"/>
      <c r="P61" s="11"/>
      <c r="Q61" s="11"/>
    </row>
    <row r="62" spans="1:82" ht="33" x14ac:dyDescent="0.3">
      <c r="A62" s="69" t="s">
        <v>103</v>
      </c>
      <c r="B62" s="112">
        <v>3232</v>
      </c>
      <c r="C62" s="136" t="s">
        <v>134</v>
      </c>
      <c r="D62" s="106" t="s">
        <v>198</v>
      </c>
      <c r="E62" s="107" t="s">
        <v>137</v>
      </c>
      <c r="F62" s="74">
        <v>3700</v>
      </c>
      <c r="G62" s="74">
        <v>1000</v>
      </c>
      <c r="H62" s="74">
        <f t="shared" si="0"/>
        <v>4700</v>
      </c>
      <c r="I62" s="108" t="s">
        <v>50</v>
      </c>
      <c r="J62" s="106" t="s">
        <v>44</v>
      </c>
      <c r="K62" s="106" t="s">
        <v>124</v>
      </c>
      <c r="L62" s="109" t="s">
        <v>172</v>
      </c>
      <c r="M62" s="106" t="s">
        <v>43</v>
      </c>
      <c r="N62" s="106"/>
      <c r="O62" s="106"/>
      <c r="P62" s="7"/>
      <c r="Q62" s="7"/>
    </row>
    <row r="63" spans="1:82" s="6" customFormat="1" ht="36" customHeight="1" x14ac:dyDescent="0.3">
      <c r="A63" s="43" t="s">
        <v>93</v>
      </c>
      <c r="B63" s="49">
        <v>3292</v>
      </c>
      <c r="C63" s="50" t="s">
        <v>132</v>
      </c>
      <c r="D63" s="31" t="s">
        <v>199</v>
      </c>
      <c r="E63" s="51" t="s">
        <v>55</v>
      </c>
      <c r="F63" s="71">
        <v>26000</v>
      </c>
      <c r="G63" s="71"/>
      <c r="H63" s="71">
        <f t="shared" si="0"/>
        <v>26000</v>
      </c>
      <c r="I63" s="32" t="s">
        <v>50</v>
      </c>
      <c r="J63" s="31" t="s">
        <v>44</v>
      </c>
      <c r="K63" s="31" t="s">
        <v>124</v>
      </c>
      <c r="L63" s="45" t="s">
        <v>173</v>
      </c>
      <c r="M63" s="31" t="s">
        <v>43</v>
      </c>
      <c r="N63" s="31"/>
      <c r="O63" s="31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33" x14ac:dyDescent="0.3">
      <c r="A64" s="69" t="s">
        <v>104</v>
      </c>
      <c r="B64" s="104">
        <v>3233</v>
      </c>
      <c r="C64" s="105" t="s">
        <v>76</v>
      </c>
      <c r="D64" s="106" t="s">
        <v>200</v>
      </c>
      <c r="E64" s="107" t="s">
        <v>60</v>
      </c>
      <c r="F64" s="74">
        <v>14300</v>
      </c>
      <c r="G64" s="74">
        <v>-3500</v>
      </c>
      <c r="H64" s="74">
        <f t="shared" si="0"/>
        <v>10800</v>
      </c>
      <c r="I64" s="108" t="s">
        <v>50</v>
      </c>
      <c r="J64" s="106" t="s">
        <v>44</v>
      </c>
      <c r="K64" s="106" t="s">
        <v>124</v>
      </c>
      <c r="L64" s="109" t="s">
        <v>172</v>
      </c>
      <c r="M64" s="106" t="s">
        <v>43</v>
      </c>
      <c r="N64" s="106"/>
      <c r="O64" s="106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33" x14ac:dyDescent="0.3">
      <c r="A65" s="69" t="s">
        <v>105</v>
      </c>
      <c r="B65" s="104">
        <v>3233</v>
      </c>
      <c r="C65" s="105" t="s">
        <v>130</v>
      </c>
      <c r="D65" s="106" t="s">
        <v>201</v>
      </c>
      <c r="E65" s="107">
        <v>79340000</v>
      </c>
      <c r="F65" s="74">
        <v>16000</v>
      </c>
      <c r="G65" s="74">
        <v>7500</v>
      </c>
      <c r="H65" s="74">
        <f t="shared" si="0"/>
        <v>23500</v>
      </c>
      <c r="I65" s="108" t="s">
        <v>50</v>
      </c>
      <c r="J65" s="106" t="s">
        <v>86</v>
      </c>
      <c r="K65" s="106" t="s">
        <v>124</v>
      </c>
      <c r="L65" s="109" t="s">
        <v>172</v>
      </c>
      <c r="M65" s="106" t="s">
        <v>43</v>
      </c>
      <c r="N65" s="106"/>
      <c r="O65" s="106"/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153.75" customHeight="1" x14ac:dyDescent="0.3">
      <c r="A66" s="64" t="s">
        <v>106</v>
      </c>
      <c r="B66" s="67">
        <v>3223</v>
      </c>
      <c r="C66" s="68" t="s">
        <v>77</v>
      </c>
      <c r="D66" s="37" t="s">
        <v>234</v>
      </c>
      <c r="E66" s="38" t="s">
        <v>80</v>
      </c>
      <c r="F66" s="72">
        <v>220000</v>
      </c>
      <c r="G66" s="72"/>
      <c r="H66" s="72">
        <f t="shared" si="0"/>
        <v>220000</v>
      </c>
      <c r="I66" s="39" t="s">
        <v>126</v>
      </c>
      <c r="J66" s="65" t="s">
        <v>79</v>
      </c>
      <c r="K66" s="37" t="s">
        <v>124</v>
      </c>
      <c r="L66" s="63" t="s">
        <v>172</v>
      </c>
      <c r="M66" s="37"/>
      <c r="N66" s="37"/>
      <c r="O66" s="65" t="s">
        <v>82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6" customFormat="1" ht="141" customHeight="1" x14ac:dyDescent="0.3">
      <c r="A67" s="64" t="s">
        <v>107</v>
      </c>
      <c r="B67" s="67">
        <v>3223</v>
      </c>
      <c r="C67" s="68" t="s">
        <v>78</v>
      </c>
      <c r="D67" s="37" t="s">
        <v>235</v>
      </c>
      <c r="E67" s="38" t="s">
        <v>81</v>
      </c>
      <c r="F67" s="72">
        <v>89000</v>
      </c>
      <c r="G67" s="72"/>
      <c r="H67" s="72">
        <f t="shared" si="0"/>
        <v>89000</v>
      </c>
      <c r="I67" s="39" t="s">
        <v>126</v>
      </c>
      <c r="J67" s="65" t="s">
        <v>79</v>
      </c>
      <c r="K67" s="37" t="s">
        <v>124</v>
      </c>
      <c r="L67" s="63" t="s">
        <v>172</v>
      </c>
      <c r="M67" s="37"/>
      <c r="N67" s="37"/>
      <c r="O67" s="65" t="s">
        <v>82</v>
      </c>
      <c r="P67" s="11"/>
      <c r="Q67" s="11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</row>
    <row r="68" spans="1:82" s="6" customFormat="1" ht="33" x14ac:dyDescent="0.3">
      <c r="A68" s="43" t="s">
        <v>108</v>
      </c>
      <c r="B68" s="30">
        <v>3237</v>
      </c>
      <c r="C68" s="30" t="s">
        <v>94</v>
      </c>
      <c r="D68" s="46" t="s">
        <v>202</v>
      </c>
      <c r="E68" s="34" t="s">
        <v>95</v>
      </c>
      <c r="F68" s="71">
        <v>24000</v>
      </c>
      <c r="G68" s="71">
        <v>-12000</v>
      </c>
      <c r="H68" s="71">
        <f t="shared" si="0"/>
        <v>12000</v>
      </c>
      <c r="I68" s="32" t="s">
        <v>50</v>
      </c>
      <c r="J68" s="47" t="s">
        <v>44</v>
      </c>
      <c r="K68" s="31" t="s">
        <v>124</v>
      </c>
      <c r="L68" s="45" t="s">
        <v>172</v>
      </c>
      <c r="M68" s="31" t="s">
        <v>43</v>
      </c>
      <c r="N68" s="31"/>
      <c r="O68" s="31"/>
      <c r="P68" s="11"/>
      <c r="Q68" s="11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spans="1:82" s="6" customFormat="1" ht="33" x14ac:dyDescent="0.3">
      <c r="A69" s="43" t="s">
        <v>109</v>
      </c>
      <c r="B69" s="30">
        <v>3239</v>
      </c>
      <c r="C69" s="48" t="s">
        <v>143</v>
      </c>
      <c r="D69" s="46" t="s">
        <v>203</v>
      </c>
      <c r="E69" s="34" t="s">
        <v>146</v>
      </c>
      <c r="F69" s="71">
        <v>24820</v>
      </c>
      <c r="G69" s="71"/>
      <c r="H69" s="71">
        <f t="shared" si="0"/>
        <v>24820</v>
      </c>
      <c r="I69" s="32" t="s">
        <v>50</v>
      </c>
      <c r="J69" s="47" t="s">
        <v>44</v>
      </c>
      <c r="K69" s="31" t="s">
        <v>124</v>
      </c>
      <c r="L69" s="45" t="s">
        <v>172</v>
      </c>
      <c r="M69" s="31" t="s">
        <v>43</v>
      </c>
      <c r="N69" s="31"/>
      <c r="O69" s="31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12" customFormat="1" ht="33" x14ac:dyDescent="0.3">
      <c r="A70" s="43" t="s">
        <v>110</v>
      </c>
      <c r="B70" s="49">
        <v>4221</v>
      </c>
      <c r="C70" s="50" t="s">
        <v>346</v>
      </c>
      <c r="D70" s="31" t="s">
        <v>204</v>
      </c>
      <c r="E70" s="34" t="s">
        <v>225</v>
      </c>
      <c r="F70" s="71">
        <v>26500</v>
      </c>
      <c r="G70" s="71"/>
      <c r="H70" s="71">
        <f t="shared" si="0"/>
        <v>26500</v>
      </c>
      <c r="I70" s="32" t="s">
        <v>50</v>
      </c>
      <c r="J70" s="31" t="s">
        <v>86</v>
      </c>
      <c r="K70" s="31" t="s">
        <v>124</v>
      </c>
      <c r="L70" s="45" t="s">
        <v>172</v>
      </c>
      <c r="M70" s="31"/>
      <c r="N70" s="45"/>
      <c r="O70" s="45"/>
      <c r="P70" s="11"/>
      <c r="Q70" s="11"/>
    </row>
    <row r="71" spans="1:82" s="12" customFormat="1" ht="33" x14ac:dyDescent="0.3">
      <c r="A71" s="43" t="s">
        <v>118</v>
      </c>
      <c r="B71" s="49">
        <v>4224</v>
      </c>
      <c r="C71" s="50" t="s">
        <v>174</v>
      </c>
      <c r="D71" s="31" t="s">
        <v>205</v>
      </c>
      <c r="E71" s="34" t="s">
        <v>226</v>
      </c>
      <c r="F71" s="71">
        <v>4016</v>
      </c>
      <c r="G71" s="71"/>
      <c r="H71" s="71">
        <f t="shared" si="0"/>
        <v>4016</v>
      </c>
      <c r="I71" s="32" t="s">
        <v>50</v>
      </c>
      <c r="J71" s="31" t="s">
        <v>86</v>
      </c>
      <c r="K71" s="31" t="s">
        <v>124</v>
      </c>
      <c r="L71" s="45" t="s">
        <v>172</v>
      </c>
      <c r="M71" s="31"/>
      <c r="N71" s="45"/>
      <c r="O71" s="45"/>
      <c r="P71" s="11"/>
      <c r="Q71" s="11"/>
    </row>
    <row r="72" spans="1:82" s="6" customFormat="1" ht="33" x14ac:dyDescent="0.3">
      <c r="A72" s="69" t="s">
        <v>119</v>
      </c>
      <c r="B72" s="104">
        <v>4224</v>
      </c>
      <c r="C72" s="105" t="s">
        <v>175</v>
      </c>
      <c r="D72" s="106" t="s">
        <v>206</v>
      </c>
      <c r="E72" s="107" t="s">
        <v>226</v>
      </c>
      <c r="F72" s="74">
        <v>3000</v>
      </c>
      <c r="G72" s="74">
        <v>-3000</v>
      </c>
      <c r="H72" s="74">
        <f t="shared" si="0"/>
        <v>0</v>
      </c>
      <c r="I72" s="108" t="s">
        <v>50</v>
      </c>
      <c r="J72" s="106" t="s">
        <v>86</v>
      </c>
      <c r="K72" s="106" t="s">
        <v>124</v>
      </c>
      <c r="L72" s="109" t="s">
        <v>172</v>
      </c>
      <c r="M72" s="106"/>
      <c r="N72" s="109"/>
      <c r="O72" s="109"/>
      <c r="P72" s="11"/>
      <c r="Q72" s="11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</row>
    <row r="73" spans="1:82" s="6" customFormat="1" ht="33" x14ac:dyDescent="0.3">
      <c r="A73" s="43" t="s">
        <v>121</v>
      </c>
      <c r="B73" s="49">
        <v>4227</v>
      </c>
      <c r="C73" s="50" t="s">
        <v>176</v>
      </c>
      <c r="D73" s="31" t="s">
        <v>229</v>
      </c>
      <c r="E73" s="34" t="s">
        <v>227</v>
      </c>
      <c r="F73" s="71">
        <v>10800</v>
      </c>
      <c r="G73" s="71"/>
      <c r="H73" s="71">
        <f t="shared" si="0"/>
        <v>10800</v>
      </c>
      <c r="I73" s="32" t="s">
        <v>50</v>
      </c>
      <c r="J73" s="31" t="s">
        <v>86</v>
      </c>
      <c r="K73" s="31" t="s">
        <v>124</v>
      </c>
      <c r="L73" s="45" t="s">
        <v>172</v>
      </c>
      <c r="M73" s="31"/>
      <c r="N73" s="45"/>
      <c r="O73" s="45"/>
      <c r="P73" s="11"/>
      <c r="Q73" s="11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</row>
    <row r="74" spans="1:82" s="12" customFormat="1" ht="33" x14ac:dyDescent="0.3">
      <c r="A74" s="69" t="s">
        <v>122</v>
      </c>
      <c r="B74" s="104">
        <v>4511</v>
      </c>
      <c r="C74" s="105" t="s">
        <v>177</v>
      </c>
      <c r="D74" s="106" t="s">
        <v>230</v>
      </c>
      <c r="E74" s="107" t="s">
        <v>228</v>
      </c>
      <c r="F74" s="74">
        <v>23000</v>
      </c>
      <c r="G74" s="74">
        <v>-9800</v>
      </c>
      <c r="H74" s="74">
        <f t="shared" si="0"/>
        <v>13200</v>
      </c>
      <c r="I74" s="108" t="s">
        <v>50</v>
      </c>
      <c r="J74" s="106" t="s">
        <v>86</v>
      </c>
      <c r="K74" s="106" t="s">
        <v>124</v>
      </c>
      <c r="L74" s="109" t="s">
        <v>173</v>
      </c>
      <c r="M74" s="106" t="s">
        <v>233</v>
      </c>
      <c r="N74" s="109"/>
      <c r="O74" s="109"/>
      <c r="P74" s="11"/>
      <c r="Q74" s="11"/>
    </row>
    <row r="75" spans="1:82" s="12" customFormat="1" ht="33" x14ac:dyDescent="0.3">
      <c r="A75" s="43" t="s">
        <v>237</v>
      </c>
      <c r="B75" s="49">
        <v>3232</v>
      </c>
      <c r="C75" s="50" t="s">
        <v>238</v>
      </c>
      <c r="D75" s="31" t="s">
        <v>239</v>
      </c>
      <c r="E75" s="34">
        <v>50320000</v>
      </c>
      <c r="F75" s="71">
        <v>20500</v>
      </c>
      <c r="G75" s="71"/>
      <c r="H75" s="71">
        <f t="shared" si="0"/>
        <v>20500</v>
      </c>
      <c r="I75" s="32" t="s">
        <v>50</v>
      </c>
      <c r="J75" s="31" t="s">
        <v>44</v>
      </c>
      <c r="K75" s="31" t="s">
        <v>124</v>
      </c>
      <c r="L75" s="45" t="s">
        <v>172</v>
      </c>
      <c r="M75" s="31" t="s">
        <v>140</v>
      </c>
      <c r="N75" s="45"/>
      <c r="O75" s="45"/>
      <c r="P75" s="11"/>
      <c r="Q75" s="11"/>
    </row>
    <row r="76" spans="1:82" s="12" customFormat="1" ht="33" x14ac:dyDescent="0.3">
      <c r="A76" s="43" t="s">
        <v>240</v>
      </c>
      <c r="B76" s="49">
        <v>3232</v>
      </c>
      <c r="C76" s="50" t="s">
        <v>241</v>
      </c>
      <c r="D76" s="31" t="s">
        <v>242</v>
      </c>
      <c r="E76" s="34">
        <v>50312310</v>
      </c>
      <c r="F76" s="71">
        <v>13000</v>
      </c>
      <c r="G76" s="71"/>
      <c r="H76" s="71">
        <f t="shared" si="0"/>
        <v>13000</v>
      </c>
      <c r="I76" s="32" t="s">
        <v>50</v>
      </c>
      <c r="J76" s="31" t="s">
        <v>44</v>
      </c>
      <c r="K76" s="31" t="s">
        <v>124</v>
      </c>
      <c r="L76" s="45" t="s">
        <v>172</v>
      </c>
      <c r="M76" s="31" t="s">
        <v>140</v>
      </c>
      <c r="N76" s="45"/>
      <c r="O76" s="45"/>
      <c r="P76" s="11"/>
      <c r="Q76" s="11"/>
    </row>
    <row r="77" spans="1:82" s="12" customFormat="1" ht="33" x14ac:dyDescent="0.3">
      <c r="A77" s="43" t="s">
        <v>243</v>
      </c>
      <c r="B77" s="49">
        <v>4511</v>
      </c>
      <c r="C77" s="50" t="s">
        <v>244</v>
      </c>
      <c r="D77" s="31" t="s">
        <v>245</v>
      </c>
      <c r="E77" s="34">
        <v>45262400</v>
      </c>
      <c r="F77" s="71">
        <v>15000</v>
      </c>
      <c r="G77" s="71"/>
      <c r="H77" s="71">
        <f t="shared" si="0"/>
        <v>15000</v>
      </c>
      <c r="I77" s="32" t="s">
        <v>50</v>
      </c>
      <c r="J77" s="31" t="s">
        <v>44</v>
      </c>
      <c r="K77" s="31" t="s">
        <v>124</v>
      </c>
      <c r="L77" s="45" t="s">
        <v>247</v>
      </c>
      <c r="M77" s="31" t="s">
        <v>246</v>
      </c>
      <c r="N77" s="45"/>
      <c r="O77" s="45"/>
      <c r="P77" s="11"/>
      <c r="Q77" s="11"/>
    </row>
    <row r="78" spans="1:82" s="12" customFormat="1" ht="33" x14ac:dyDescent="0.3">
      <c r="A78" s="43" t="s">
        <v>248</v>
      </c>
      <c r="B78" s="49">
        <v>3222</v>
      </c>
      <c r="C78" s="50" t="s">
        <v>249</v>
      </c>
      <c r="D78" s="31" t="s">
        <v>250</v>
      </c>
      <c r="E78" s="70" t="s">
        <v>254</v>
      </c>
      <c r="F78" s="71">
        <v>12000</v>
      </c>
      <c r="G78" s="71"/>
      <c r="H78" s="71">
        <f t="shared" si="0"/>
        <v>12000</v>
      </c>
      <c r="I78" s="32" t="s">
        <v>50</v>
      </c>
      <c r="J78" s="31" t="s">
        <v>44</v>
      </c>
      <c r="K78" s="31" t="s">
        <v>124</v>
      </c>
      <c r="L78" s="45" t="s">
        <v>173</v>
      </c>
      <c r="M78" s="31" t="s">
        <v>140</v>
      </c>
      <c r="N78" s="45"/>
      <c r="O78" s="45"/>
      <c r="P78" s="11"/>
      <c r="Q78" s="11"/>
    </row>
    <row r="79" spans="1:82" s="12" customFormat="1" ht="33" x14ac:dyDescent="0.3">
      <c r="A79" s="43" t="s">
        <v>251</v>
      </c>
      <c r="B79" s="49">
        <v>3232</v>
      </c>
      <c r="C79" s="50" t="s">
        <v>252</v>
      </c>
      <c r="D79" s="31" t="s">
        <v>253</v>
      </c>
      <c r="E79" s="34">
        <v>64221000</v>
      </c>
      <c r="F79" s="71">
        <v>11000</v>
      </c>
      <c r="G79" s="71"/>
      <c r="H79" s="71">
        <f t="shared" si="0"/>
        <v>11000</v>
      </c>
      <c r="I79" s="32" t="s">
        <v>50</v>
      </c>
      <c r="J79" s="31" t="s">
        <v>86</v>
      </c>
      <c r="K79" s="31" t="s">
        <v>124</v>
      </c>
      <c r="L79" s="45" t="s">
        <v>172</v>
      </c>
      <c r="M79" s="31"/>
      <c r="N79" s="45"/>
      <c r="O79" s="45"/>
      <c r="P79" s="11"/>
      <c r="Q79" s="11"/>
    </row>
    <row r="80" spans="1:82" s="12" customFormat="1" ht="33" x14ac:dyDescent="0.3">
      <c r="A80" s="64" t="s">
        <v>255</v>
      </c>
      <c r="B80" s="67">
        <v>4511</v>
      </c>
      <c r="C80" s="68" t="s">
        <v>269</v>
      </c>
      <c r="D80" s="37" t="s">
        <v>268</v>
      </c>
      <c r="E80" s="38">
        <v>45212410</v>
      </c>
      <c r="F80" s="72">
        <v>590014.31999999995</v>
      </c>
      <c r="G80" s="72"/>
      <c r="H80" s="72">
        <f>SUM(F80:G80)</f>
        <v>590014.31999999995</v>
      </c>
      <c r="I80" s="39" t="s">
        <v>294</v>
      </c>
      <c r="J80" s="37" t="s">
        <v>44</v>
      </c>
      <c r="K80" s="72" t="s">
        <v>291</v>
      </c>
      <c r="L80" s="63" t="s">
        <v>292</v>
      </c>
      <c r="M80" s="63" t="s">
        <v>301</v>
      </c>
      <c r="N80" s="63" t="s">
        <v>293</v>
      </c>
      <c r="O80" s="63"/>
      <c r="P80" s="11"/>
      <c r="Q80" s="11"/>
    </row>
    <row r="81" spans="1:17" s="12" customFormat="1" ht="33" x14ac:dyDescent="0.3">
      <c r="A81" s="43" t="s">
        <v>256</v>
      </c>
      <c r="B81" s="49">
        <v>4511</v>
      </c>
      <c r="C81" s="50" t="s">
        <v>270</v>
      </c>
      <c r="D81" s="31" t="s">
        <v>271</v>
      </c>
      <c r="E81" s="34">
        <v>71247000</v>
      </c>
      <c r="F81" s="71">
        <v>18581.189999999999</v>
      </c>
      <c r="G81" s="71"/>
      <c r="H81" s="71">
        <f t="shared" ref="H81:H98" si="1">SUM(F81:G81)</f>
        <v>18581.189999999999</v>
      </c>
      <c r="I81" s="32" t="s">
        <v>50</v>
      </c>
      <c r="J81" s="31" t="s">
        <v>44</v>
      </c>
      <c r="K81" s="71" t="s">
        <v>291</v>
      </c>
      <c r="L81" s="45" t="s">
        <v>292</v>
      </c>
      <c r="M81" s="45" t="s">
        <v>301</v>
      </c>
      <c r="N81" s="45"/>
      <c r="O81" s="45"/>
      <c r="P81" s="11"/>
      <c r="Q81" s="11"/>
    </row>
    <row r="82" spans="1:17" s="12" customFormat="1" ht="33" x14ac:dyDescent="0.3">
      <c r="A82" s="64" t="s">
        <v>257</v>
      </c>
      <c r="B82" s="67">
        <v>4511</v>
      </c>
      <c r="C82" s="68" t="s">
        <v>272</v>
      </c>
      <c r="D82" s="37" t="s">
        <v>273</v>
      </c>
      <c r="E82" s="38">
        <v>39290000</v>
      </c>
      <c r="F82" s="72">
        <v>283123.34000000003</v>
      </c>
      <c r="G82" s="72"/>
      <c r="H82" s="72">
        <f t="shared" si="1"/>
        <v>283123.34000000003</v>
      </c>
      <c r="I82" s="39" t="s">
        <v>294</v>
      </c>
      <c r="J82" s="37" t="s">
        <v>44</v>
      </c>
      <c r="K82" s="72" t="s">
        <v>291</v>
      </c>
      <c r="L82" s="63" t="s">
        <v>295</v>
      </c>
      <c r="M82" s="63" t="s">
        <v>301</v>
      </c>
      <c r="N82" s="63" t="s">
        <v>68</v>
      </c>
      <c r="O82" s="63"/>
      <c r="P82" s="11"/>
      <c r="Q82" s="11"/>
    </row>
    <row r="83" spans="1:17" s="12" customFormat="1" ht="33" x14ac:dyDescent="0.3">
      <c r="A83" s="150"/>
      <c r="B83" s="159"/>
      <c r="C83" s="157" t="s">
        <v>312</v>
      </c>
      <c r="D83" s="155"/>
      <c r="E83" s="150"/>
      <c r="F83" s="71">
        <v>9600</v>
      </c>
      <c r="G83" s="71"/>
      <c r="H83" s="71">
        <v>9600</v>
      </c>
      <c r="I83" s="39"/>
      <c r="J83" s="37"/>
      <c r="K83" s="72"/>
      <c r="L83" s="63"/>
      <c r="M83" s="63"/>
      <c r="N83" s="63"/>
      <c r="O83" s="63"/>
      <c r="P83" s="11"/>
      <c r="Q83" s="11"/>
    </row>
    <row r="84" spans="1:17" s="12" customFormat="1" ht="33" x14ac:dyDescent="0.3">
      <c r="A84" s="152"/>
      <c r="B84" s="160"/>
      <c r="C84" s="158"/>
      <c r="D84" s="156"/>
      <c r="E84" s="152"/>
      <c r="F84" s="71">
        <v>273523.34000000003</v>
      </c>
      <c r="G84" s="71"/>
      <c r="H84" s="71">
        <v>273523.34000000003</v>
      </c>
      <c r="I84" s="39"/>
      <c r="J84" s="37"/>
      <c r="K84" s="72"/>
      <c r="L84" s="63"/>
      <c r="M84" s="63"/>
      <c r="N84" s="63"/>
      <c r="O84" s="63"/>
      <c r="P84" s="11"/>
      <c r="Q84" s="11"/>
    </row>
    <row r="85" spans="1:17" s="12" customFormat="1" ht="33" x14ac:dyDescent="0.3">
      <c r="A85" s="64" t="s">
        <v>258</v>
      </c>
      <c r="B85" s="67">
        <v>4511</v>
      </c>
      <c r="C85" s="68" t="s">
        <v>274</v>
      </c>
      <c r="D85" s="37" t="s">
        <v>275</v>
      </c>
      <c r="E85" s="38">
        <v>31712331</v>
      </c>
      <c r="F85" s="72">
        <v>261844.85</v>
      </c>
      <c r="G85" s="72"/>
      <c r="H85" s="72">
        <f t="shared" si="1"/>
        <v>261844.85</v>
      </c>
      <c r="I85" s="39" t="s">
        <v>294</v>
      </c>
      <c r="J85" s="37" t="s">
        <v>44</v>
      </c>
      <c r="K85" s="72" t="s">
        <v>291</v>
      </c>
      <c r="L85" s="63" t="s">
        <v>292</v>
      </c>
      <c r="M85" s="63" t="s">
        <v>301</v>
      </c>
      <c r="N85" s="63" t="s">
        <v>293</v>
      </c>
      <c r="O85" s="63"/>
      <c r="P85" s="11"/>
      <c r="Q85" s="11"/>
    </row>
    <row r="86" spans="1:17" s="12" customFormat="1" ht="66" x14ac:dyDescent="0.3">
      <c r="A86" s="64" t="s">
        <v>259</v>
      </c>
      <c r="B86" s="67">
        <v>4521</v>
      </c>
      <c r="C86" s="68" t="s">
        <v>276</v>
      </c>
      <c r="D86" s="37" t="s">
        <v>277</v>
      </c>
      <c r="E86" s="38">
        <v>45250000</v>
      </c>
      <c r="F86" s="72">
        <v>341513.76</v>
      </c>
      <c r="G86" s="72"/>
      <c r="H86" s="72">
        <f t="shared" si="1"/>
        <v>341513.76</v>
      </c>
      <c r="I86" s="39" t="s">
        <v>294</v>
      </c>
      <c r="J86" s="37" t="s">
        <v>44</v>
      </c>
      <c r="K86" s="72" t="s">
        <v>291</v>
      </c>
      <c r="L86" s="63" t="s">
        <v>296</v>
      </c>
      <c r="M86" s="63" t="s">
        <v>301</v>
      </c>
      <c r="N86" s="63" t="s">
        <v>293</v>
      </c>
      <c r="O86" s="63"/>
      <c r="P86" s="11"/>
      <c r="Q86" s="11"/>
    </row>
    <row r="87" spans="1:17" s="12" customFormat="1" ht="33" x14ac:dyDescent="0.3">
      <c r="A87" s="43" t="s">
        <v>260</v>
      </c>
      <c r="B87" s="49">
        <v>3237</v>
      </c>
      <c r="C87" s="50" t="s">
        <v>278</v>
      </c>
      <c r="D87" s="31" t="s">
        <v>279</v>
      </c>
      <c r="E87" s="34">
        <v>71314300</v>
      </c>
      <c r="F87" s="71">
        <v>1513.04</v>
      </c>
      <c r="G87" s="71"/>
      <c r="H87" s="71">
        <f t="shared" si="1"/>
        <v>1513.04</v>
      </c>
      <c r="I87" s="32" t="s">
        <v>50</v>
      </c>
      <c r="J87" s="31" t="s">
        <v>86</v>
      </c>
      <c r="K87" s="71" t="s">
        <v>291</v>
      </c>
      <c r="L87" s="45" t="s">
        <v>296</v>
      </c>
      <c r="M87" s="45" t="s">
        <v>301</v>
      </c>
      <c r="N87" s="45"/>
      <c r="O87" s="45"/>
      <c r="P87" s="11"/>
      <c r="Q87" s="11"/>
    </row>
    <row r="88" spans="1:17" s="12" customFormat="1" ht="66" x14ac:dyDescent="0.3">
      <c r="A88" s="43" t="s">
        <v>261</v>
      </c>
      <c r="B88" s="49">
        <v>4262</v>
      </c>
      <c r="C88" s="50" t="s">
        <v>314</v>
      </c>
      <c r="D88" s="31" t="s">
        <v>280</v>
      </c>
      <c r="E88" s="34">
        <v>48445000</v>
      </c>
      <c r="F88" s="71">
        <v>36000</v>
      </c>
      <c r="G88" s="71"/>
      <c r="H88" s="71">
        <f t="shared" si="1"/>
        <v>36000</v>
      </c>
      <c r="I88" s="32" t="s">
        <v>50</v>
      </c>
      <c r="J88" s="31" t="s">
        <v>44</v>
      </c>
      <c r="K88" s="71" t="s">
        <v>291</v>
      </c>
      <c r="L88" s="45" t="s">
        <v>297</v>
      </c>
      <c r="M88" s="45" t="s">
        <v>301</v>
      </c>
      <c r="N88" s="45"/>
      <c r="O88" s="45"/>
      <c r="P88" s="11"/>
      <c r="Q88" s="11"/>
    </row>
    <row r="89" spans="1:17" s="12" customFormat="1" ht="99" x14ac:dyDescent="0.3">
      <c r="A89" s="64" t="s">
        <v>262</v>
      </c>
      <c r="B89" s="67">
        <v>3233</v>
      </c>
      <c r="C89" s="68" t="s">
        <v>281</v>
      </c>
      <c r="D89" s="37" t="s">
        <v>282</v>
      </c>
      <c r="E89" s="38">
        <v>79000000</v>
      </c>
      <c r="F89" s="72">
        <v>83506.559999999998</v>
      </c>
      <c r="G89" s="72"/>
      <c r="H89" s="72">
        <f t="shared" si="1"/>
        <v>83506.559999999998</v>
      </c>
      <c r="I89" s="39" t="s">
        <v>294</v>
      </c>
      <c r="J89" s="37" t="s">
        <v>44</v>
      </c>
      <c r="K89" s="72" t="s">
        <v>291</v>
      </c>
      <c r="L89" s="63" t="s">
        <v>298</v>
      </c>
      <c r="M89" s="63" t="s">
        <v>301</v>
      </c>
      <c r="N89" s="63" t="s">
        <v>68</v>
      </c>
      <c r="O89" s="63"/>
      <c r="P89" s="11"/>
      <c r="Q89" s="11"/>
    </row>
    <row r="90" spans="1:17" s="12" customFormat="1" ht="33" x14ac:dyDescent="0.3">
      <c r="A90" s="150"/>
      <c r="B90" s="159"/>
      <c r="C90" s="157" t="s">
        <v>313</v>
      </c>
      <c r="D90" s="155"/>
      <c r="E90" s="150"/>
      <c r="F90" s="71">
        <v>70549.56</v>
      </c>
      <c r="G90" s="71"/>
      <c r="H90" s="71">
        <v>70549.56</v>
      </c>
      <c r="I90" s="39"/>
      <c r="J90" s="37"/>
      <c r="K90" s="72"/>
      <c r="L90" s="63"/>
      <c r="M90" s="63"/>
      <c r="N90" s="63"/>
      <c r="O90" s="63"/>
      <c r="P90" s="11"/>
      <c r="Q90" s="11"/>
    </row>
    <row r="91" spans="1:17" s="12" customFormat="1" ht="33" x14ac:dyDescent="0.3">
      <c r="A91" s="152"/>
      <c r="B91" s="160"/>
      <c r="C91" s="158"/>
      <c r="D91" s="156"/>
      <c r="E91" s="152"/>
      <c r="F91" s="71">
        <v>12957</v>
      </c>
      <c r="G91" s="71"/>
      <c r="H91" s="71">
        <v>12957</v>
      </c>
      <c r="I91" s="39"/>
      <c r="J91" s="37"/>
      <c r="K91" s="72"/>
      <c r="L91" s="63"/>
      <c r="M91" s="63"/>
      <c r="N91" s="63"/>
      <c r="O91" s="63"/>
      <c r="P91" s="11"/>
      <c r="Q91" s="11"/>
    </row>
    <row r="92" spans="1:17" s="12" customFormat="1" ht="33" x14ac:dyDescent="0.3">
      <c r="A92" s="43" t="s">
        <v>263</v>
      </c>
      <c r="B92" s="49">
        <v>3237</v>
      </c>
      <c r="C92" s="50" t="s">
        <v>283</v>
      </c>
      <c r="D92" s="31" t="s">
        <v>284</v>
      </c>
      <c r="E92" s="34">
        <v>79418000</v>
      </c>
      <c r="F92" s="71">
        <v>19000</v>
      </c>
      <c r="G92" s="71"/>
      <c r="H92" s="71">
        <f t="shared" si="1"/>
        <v>19000</v>
      </c>
      <c r="I92" s="32" t="s">
        <v>50</v>
      </c>
      <c r="J92" s="31" t="s">
        <v>44</v>
      </c>
      <c r="K92" s="71" t="s">
        <v>291</v>
      </c>
      <c r="L92" s="45" t="s">
        <v>299</v>
      </c>
      <c r="M92" s="45" t="s">
        <v>301</v>
      </c>
      <c r="N92" s="45"/>
      <c r="O92" s="45"/>
      <c r="P92" s="11"/>
      <c r="Q92" s="11"/>
    </row>
    <row r="93" spans="1:17" s="12" customFormat="1" ht="33" x14ac:dyDescent="0.3">
      <c r="A93" s="43" t="s">
        <v>264</v>
      </c>
      <c r="B93" s="49">
        <v>3237</v>
      </c>
      <c r="C93" s="50" t="s">
        <v>285</v>
      </c>
      <c r="D93" s="31" t="s">
        <v>286</v>
      </c>
      <c r="E93" s="34">
        <v>75112100</v>
      </c>
      <c r="F93" s="71">
        <v>9000</v>
      </c>
      <c r="G93" s="71"/>
      <c r="H93" s="71">
        <f t="shared" si="1"/>
        <v>9000</v>
      </c>
      <c r="I93" s="32" t="s">
        <v>50</v>
      </c>
      <c r="J93" s="31" t="s">
        <v>44</v>
      </c>
      <c r="K93" s="71" t="s">
        <v>291</v>
      </c>
      <c r="L93" s="45" t="s">
        <v>299</v>
      </c>
      <c r="M93" s="45" t="s">
        <v>301</v>
      </c>
      <c r="N93" s="45"/>
      <c r="O93" s="45"/>
      <c r="P93" s="11"/>
      <c r="Q93" s="11"/>
    </row>
    <row r="94" spans="1:17" s="12" customFormat="1" ht="33" x14ac:dyDescent="0.3">
      <c r="A94" s="43" t="s">
        <v>265</v>
      </c>
      <c r="B94" s="49">
        <v>3237</v>
      </c>
      <c r="C94" s="50" t="s">
        <v>287</v>
      </c>
      <c r="D94" s="31" t="s">
        <v>288</v>
      </c>
      <c r="E94" s="34">
        <v>79212000</v>
      </c>
      <c r="F94" s="71">
        <v>10000</v>
      </c>
      <c r="G94" s="71"/>
      <c r="H94" s="71">
        <f t="shared" si="1"/>
        <v>10000</v>
      </c>
      <c r="I94" s="32" t="s">
        <v>50</v>
      </c>
      <c r="J94" s="31" t="s">
        <v>44</v>
      </c>
      <c r="K94" s="71" t="s">
        <v>291</v>
      </c>
      <c r="L94" s="45" t="s">
        <v>300</v>
      </c>
      <c r="M94" s="45" t="s">
        <v>301</v>
      </c>
      <c r="N94" s="45"/>
      <c r="O94" s="45"/>
      <c r="P94" s="11"/>
      <c r="Q94" s="11"/>
    </row>
    <row r="95" spans="1:17" s="12" customFormat="1" ht="33" x14ac:dyDescent="0.3">
      <c r="A95" s="43" t="s">
        <v>266</v>
      </c>
      <c r="B95" s="49">
        <v>4511</v>
      </c>
      <c r="C95" s="50" t="s">
        <v>289</v>
      </c>
      <c r="D95" s="31" t="s">
        <v>290</v>
      </c>
      <c r="E95" s="34">
        <v>31311000</v>
      </c>
      <c r="F95" s="71">
        <v>21403.77</v>
      </c>
      <c r="G95" s="71"/>
      <c r="H95" s="71">
        <f t="shared" si="1"/>
        <v>21403.77</v>
      </c>
      <c r="I95" s="32" t="s">
        <v>50</v>
      </c>
      <c r="J95" s="31" t="s">
        <v>44</v>
      </c>
      <c r="K95" s="71" t="s">
        <v>291</v>
      </c>
      <c r="L95" s="45" t="s">
        <v>292</v>
      </c>
      <c r="M95" s="45" t="s">
        <v>301</v>
      </c>
      <c r="N95" s="45"/>
      <c r="O95" s="45"/>
      <c r="P95" s="11"/>
      <c r="Q95" s="11"/>
    </row>
    <row r="96" spans="1:17" s="12" customFormat="1" ht="33" x14ac:dyDescent="0.3">
      <c r="A96" s="43" t="s">
        <v>267</v>
      </c>
      <c r="B96" s="49">
        <v>3232</v>
      </c>
      <c r="C96" s="50" t="s">
        <v>307</v>
      </c>
      <c r="D96" s="31" t="s">
        <v>308</v>
      </c>
      <c r="E96" s="34">
        <v>45310000</v>
      </c>
      <c r="F96" s="71">
        <v>15800</v>
      </c>
      <c r="G96" s="71"/>
      <c r="H96" s="71">
        <f t="shared" si="1"/>
        <v>15800</v>
      </c>
      <c r="I96" s="32" t="s">
        <v>50</v>
      </c>
      <c r="J96" s="31" t="s">
        <v>44</v>
      </c>
      <c r="K96" s="71" t="s">
        <v>124</v>
      </c>
      <c r="L96" s="45" t="s">
        <v>173</v>
      </c>
      <c r="M96" s="45" t="s">
        <v>246</v>
      </c>
      <c r="N96" s="45"/>
      <c r="O96" s="45"/>
      <c r="P96" s="11"/>
      <c r="Q96" s="11"/>
    </row>
    <row r="97" spans="1:17" s="12" customFormat="1" ht="33" x14ac:dyDescent="0.3">
      <c r="A97" s="43" t="s">
        <v>309</v>
      </c>
      <c r="B97" s="49">
        <v>4223</v>
      </c>
      <c r="C97" s="50" t="s">
        <v>310</v>
      </c>
      <c r="D97" s="31" t="s">
        <v>311</v>
      </c>
      <c r="E97" s="34">
        <v>39717200</v>
      </c>
      <c r="F97" s="71">
        <v>4800</v>
      </c>
      <c r="G97" s="71"/>
      <c r="H97" s="71">
        <f t="shared" si="1"/>
        <v>4800</v>
      </c>
      <c r="I97" s="32" t="s">
        <v>50</v>
      </c>
      <c r="J97" s="31" t="s">
        <v>86</v>
      </c>
      <c r="K97" s="71" t="s">
        <v>124</v>
      </c>
      <c r="L97" s="45" t="s">
        <v>173</v>
      </c>
      <c r="M97" s="45"/>
      <c r="N97" s="45"/>
      <c r="O97" s="45"/>
      <c r="P97" s="11"/>
      <c r="Q97" s="11"/>
    </row>
    <row r="98" spans="1:17" s="12" customFormat="1" ht="33" x14ac:dyDescent="0.3">
      <c r="A98" s="43" t="s">
        <v>315</v>
      </c>
      <c r="B98" s="49">
        <v>4224</v>
      </c>
      <c r="C98" s="50" t="s">
        <v>352</v>
      </c>
      <c r="D98" s="31" t="s">
        <v>316</v>
      </c>
      <c r="E98" s="34">
        <v>33192120</v>
      </c>
      <c r="F98" s="71">
        <v>14000</v>
      </c>
      <c r="G98" s="71"/>
      <c r="H98" s="71">
        <f t="shared" si="1"/>
        <v>14000</v>
      </c>
      <c r="I98" s="32" t="s">
        <v>50</v>
      </c>
      <c r="J98" s="31" t="s">
        <v>44</v>
      </c>
      <c r="K98" s="71" t="s">
        <v>124</v>
      </c>
      <c r="L98" s="45" t="s">
        <v>317</v>
      </c>
      <c r="M98" s="45"/>
      <c r="N98" s="45"/>
      <c r="O98" s="45"/>
      <c r="P98" s="11"/>
      <c r="Q98" s="11"/>
    </row>
    <row r="99" spans="1:17" s="12" customFormat="1" ht="33" x14ac:dyDescent="0.3">
      <c r="A99" s="69" t="s">
        <v>336</v>
      </c>
      <c r="B99" s="104">
        <v>3232</v>
      </c>
      <c r="C99" s="105" t="s">
        <v>320</v>
      </c>
      <c r="D99" s="106" t="s">
        <v>321</v>
      </c>
      <c r="E99" s="107">
        <v>44112400</v>
      </c>
      <c r="F99" s="74">
        <v>0</v>
      </c>
      <c r="G99" s="74">
        <v>14176</v>
      </c>
      <c r="H99" s="74">
        <f t="shared" ref="H99:H114" si="2">SUM(F99:G99)</f>
        <v>14176</v>
      </c>
      <c r="I99" s="108" t="s">
        <v>50</v>
      </c>
      <c r="J99" s="106" t="s">
        <v>44</v>
      </c>
      <c r="K99" s="74" t="s">
        <v>124</v>
      </c>
      <c r="L99" s="109" t="s">
        <v>317</v>
      </c>
      <c r="M99" s="109"/>
      <c r="N99" s="109"/>
      <c r="O99" s="109"/>
      <c r="P99" s="11"/>
      <c r="Q99" s="11"/>
    </row>
    <row r="100" spans="1:17" s="12" customFormat="1" ht="33" x14ac:dyDescent="0.3">
      <c r="A100" s="69" t="s">
        <v>337</v>
      </c>
      <c r="B100" s="104">
        <v>3232</v>
      </c>
      <c r="C100" s="105" t="s">
        <v>322</v>
      </c>
      <c r="D100" s="106" t="s">
        <v>323</v>
      </c>
      <c r="E100" s="107">
        <v>44111000</v>
      </c>
      <c r="F100" s="74">
        <v>0</v>
      </c>
      <c r="G100" s="74">
        <v>10841</v>
      </c>
      <c r="H100" s="74">
        <f t="shared" si="2"/>
        <v>10841</v>
      </c>
      <c r="I100" s="108" t="s">
        <v>50</v>
      </c>
      <c r="J100" s="106" t="s">
        <v>44</v>
      </c>
      <c r="K100" s="74" t="s">
        <v>124</v>
      </c>
      <c r="L100" s="109" t="s">
        <v>317</v>
      </c>
      <c r="M100" s="109"/>
      <c r="N100" s="109"/>
      <c r="O100" s="109"/>
      <c r="P100" s="11"/>
      <c r="Q100" s="11"/>
    </row>
    <row r="101" spans="1:17" s="12" customFormat="1" ht="33" x14ac:dyDescent="0.3">
      <c r="A101" s="69" t="s">
        <v>338</v>
      </c>
      <c r="B101" s="104">
        <v>3232</v>
      </c>
      <c r="C101" s="105" t="s">
        <v>366</v>
      </c>
      <c r="D101" s="106" t="s">
        <v>324</v>
      </c>
      <c r="E101" s="107">
        <v>45453000</v>
      </c>
      <c r="F101" s="74">
        <v>0</v>
      </c>
      <c r="G101" s="74">
        <v>6720</v>
      </c>
      <c r="H101" s="74">
        <f t="shared" si="2"/>
        <v>6720</v>
      </c>
      <c r="I101" s="108" t="s">
        <v>50</v>
      </c>
      <c r="J101" s="106" t="s">
        <v>44</v>
      </c>
      <c r="K101" s="74" t="s">
        <v>124</v>
      </c>
      <c r="L101" s="109" t="s">
        <v>317</v>
      </c>
      <c r="M101" s="109"/>
      <c r="N101" s="109"/>
      <c r="O101" s="109"/>
      <c r="P101" s="11"/>
      <c r="Q101" s="11"/>
    </row>
    <row r="102" spans="1:17" s="12" customFormat="1" ht="33" x14ac:dyDescent="0.3">
      <c r="A102" s="69" t="s">
        <v>339</v>
      </c>
      <c r="B102" s="104">
        <v>3232</v>
      </c>
      <c r="C102" s="105" t="s">
        <v>364</v>
      </c>
      <c r="D102" s="106" t="s">
        <v>325</v>
      </c>
      <c r="E102" s="107">
        <v>45421140</v>
      </c>
      <c r="F102" s="74">
        <v>0</v>
      </c>
      <c r="G102" s="74">
        <v>3000</v>
      </c>
      <c r="H102" s="74">
        <f t="shared" si="2"/>
        <v>3000</v>
      </c>
      <c r="I102" s="108" t="s">
        <v>50</v>
      </c>
      <c r="J102" s="106" t="s">
        <v>86</v>
      </c>
      <c r="K102" s="74" t="s">
        <v>124</v>
      </c>
      <c r="L102" s="109"/>
      <c r="M102" s="109"/>
      <c r="N102" s="109"/>
      <c r="O102" s="109"/>
      <c r="P102" s="11"/>
      <c r="Q102" s="11"/>
    </row>
    <row r="103" spans="1:17" s="12" customFormat="1" ht="33" x14ac:dyDescent="0.3">
      <c r="A103" s="69" t="s">
        <v>340</v>
      </c>
      <c r="B103" s="104">
        <v>3232</v>
      </c>
      <c r="C103" s="105" t="s">
        <v>335</v>
      </c>
      <c r="D103" s="106" t="s">
        <v>326</v>
      </c>
      <c r="E103" s="107">
        <v>45421140</v>
      </c>
      <c r="F103" s="74">
        <v>0</v>
      </c>
      <c r="G103" s="74">
        <v>7289</v>
      </c>
      <c r="H103" s="74">
        <f t="shared" si="2"/>
        <v>7289</v>
      </c>
      <c r="I103" s="108" t="s">
        <v>50</v>
      </c>
      <c r="J103" s="106" t="s">
        <v>86</v>
      </c>
      <c r="K103" s="74" t="s">
        <v>124</v>
      </c>
      <c r="L103" s="109"/>
      <c r="M103" s="109"/>
      <c r="N103" s="109"/>
      <c r="O103" s="109"/>
      <c r="P103" s="11"/>
      <c r="Q103" s="11"/>
    </row>
    <row r="104" spans="1:17" s="12" customFormat="1" ht="33" x14ac:dyDescent="0.3">
      <c r="A104" s="69" t="s">
        <v>341</v>
      </c>
      <c r="B104" s="104">
        <v>3232</v>
      </c>
      <c r="C104" s="105" t="s">
        <v>365</v>
      </c>
      <c r="D104" s="106" t="s">
        <v>327</v>
      </c>
      <c r="E104" s="107">
        <v>45440000</v>
      </c>
      <c r="F104" s="74">
        <v>0</v>
      </c>
      <c r="G104" s="74">
        <v>4000</v>
      </c>
      <c r="H104" s="74">
        <f t="shared" si="2"/>
        <v>4000</v>
      </c>
      <c r="I104" s="108" t="s">
        <v>50</v>
      </c>
      <c r="J104" s="106" t="s">
        <v>86</v>
      </c>
      <c r="K104" s="74" t="s">
        <v>124</v>
      </c>
      <c r="L104" s="109"/>
      <c r="M104" s="109"/>
      <c r="N104" s="109"/>
      <c r="O104" s="109"/>
      <c r="P104" s="11"/>
      <c r="Q104" s="11"/>
    </row>
    <row r="105" spans="1:17" s="12" customFormat="1" ht="33" x14ac:dyDescent="0.3">
      <c r="A105" s="69" t="s">
        <v>342</v>
      </c>
      <c r="B105" s="104">
        <v>3232</v>
      </c>
      <c r="C105" s="105" t="s">
        <v>363</v>
      </c>
      <c r="D105" s="106" t="s">
        <v>328</v>
      </c>
      <c r="E105" s="107">
        <v>50510000</v>
      </c>
      <c r="F105" s="74">
        <v>0</v>
      </c>
      <c r="G105" s="74">
        <v>3000</v>
      </c>
      <c r="H105" s="74">
        <f t="shared" si="2"/>
        <v>3000</v>
      </c>
      <c r="I105" s="108" t="s">
        <v>50</v>
      </c>
      <c r="J105" s="106" t="s">
        <v>86</v>
      </c>
      <c r="K105" s="74" t="s">
        <v>124</v>
      </c>
      <c r="L105" s="109"/>
      <c r="M105" s="109"/>
      <c r="N105" s="109"/>
      <c r="O105" s="109"/>
      <c r="P105" s="11"/>
      <c r="Q105" s="11"/>
    </row>
    <row r="106" spans="1:17" s="12" customFormat="1" ht="33" x14ac:dyDescent="0.3">
      <c r="A106" s="69" t="s">
        <v>343</v>
      </c>
      <c r="B106" s="104">
        <v>3232</v>
      </c>
      <c r="C106" s="105" t="s">
        <v>329</v>
      </c>
      <c r="D106" s="106" t="s">
        <v>330</v>
      </c>
      <c r="E106" s="107">
        <v>42122200</v>
      </c>
      <c r="F106" s="74">
        <v>0</v>
      </c>
      <c r="G106" s="74">
        <v>2653</v>
      </c>
      <c r="H106" s="74">
        <f t="shared" si="2"/>
        <v>2653</v>
      </c>
      <c r="I106" s="108" t="s">
        <v>50</v>
      </c>
      <c r="J106" s="106" t="s">
        <v>86</v>
      </c>
      <c r="K106" s="74" t="s">
        <v>124</v>
      </c>
      <c r="L106" s="109"/>
      <c r="M106" s="109"/>
      <c r="N106" s="109"/>
      <c r="O106" s="109"/>
      <c r="P106" s="11"/>
      <c r="Q106" s="11"/>
    </row>
    <row r="107" spans="1:17" s="12" customFormat="1" ht="33" x14ac:dyDescent="0.3">
      <c r="A107" s="69" t="s">
        <v>344</v>
      </c>
      <c r="B107" s="104">
        <v>3232</v>
      </c>
      <c r="C107" s="105" t="s">
        <v>333</v>
      </c>
      <c r="D107" s="106" t="s">
        <v>331</v>
      </c>
      <c r="E107" s="107">
        <v>45250000</v>
      </c>
      <c r="F107" s="74">
        <v>0</v>
      </c>
      <c r="G107" s="74">
        <v>17500</v>
      </c>
      <c r="H107" s="74">
        <f t="shared" si="2"/>
        <v>17500</v>
      </c>
      <c r="I107" s="108" t="s">
        <v>50</v>
      </c>
      <c r="J107" s="106" t="s">
        <v>44</v>
      </c>
      <c r="K107" s="74" t="s">
        <v>124</v>
      </c>
      <c r="L107" s="109"/>
      <c r="M107" s="109"/>
      <c r="N107" s="109"/>
      <c r="O107" s="109"/>
      <c r="P107" s="11"/>
      <c r="Q107" s="11"/>
    </row>
    <row r="108" spans="1:17" s="12" customFormat="1" ht="33" x14ac:dyDescent="0.3">
      <c r="A108" s="69" t="s">
        <v>345</v>
      </c>
      <c r="B108" s="104">
        <v>3232</v>
      </c>
      <c r="C108" s="105" t="s">
        <v>334</v>
      </c>
      <c r="D108" s="106" t="s">
        <v>332</v>
      </c>
      <c r="E108" s="107">
        <v>45250000</v>
      </c>
      <c r="F108" s="74">
        <v>0</v>
      </c>
      <c r="G108" s="74">
        <v>4000</v>
      </c>
      <c r="H108" s="74">
        <f t="shared" si="2"/>
        <v>4000</v>
      </c>
      <c r="I108" s="108" t="s">
        <v>50</v>
      </c>
      <c r="J108" s="106" t="s">
        <v>44</v>
      </c>
      <c r="K108" s="74" t="s">
        <v>124</v>
      </c>
      <c r="L108" s="109"/>
      <c r="M108" s="109"/>
      <c r="N108" s="109"/>
      <c r="O108" s="109"/>
      <c r="P108" s="11"/>
      <c r="Q108" s="11"/>
    </row>
    <row r="109" spans="1:17" s="12" customFormat="1" ht="33" x14ac:dyDescent="0.3">
      <c r="A109" s="69" t="s">
        <v>349</v>
      </c>
      <c r="B109" s="104">
        <v>4227</v>
      </c>
      <c r="C109" s="105" t="s">
        <v>347</v>
      </c>
      <c r="D109" s="106" t="s">
        <v>348</v>
      </c>
      <c r="E109" s="107">
        <v>39200000</v>
      </c>
      <c r="F109" s="74">
        <v>0</v>
      </c>
      <c r="G109" s="74">
        <v>26200</v>
      </c>
      <c r="H109" s="74">
        <f t="shared" si="2"/>
        <v>26200</v>
      </c>
      <c r="I109" s="108" t="s">
        <v>50</v>
      </c>
      <c r="J109" s="106" t="s">
        <v>44</v>
      </c>
      <c r="K109" s="74" t="s">
        <v>124</v>
      </c>
      <c r="L109" s="109" t="s">
        <v>173</v>
      </c>
      <c r="M109" s="109"/>
      <c r="N109" s="109"/>
      <c r="O109" s="109"/>
      <c r="P109" s="11"/>
      <c r="Q109" s="11"/>
    </row>
    <row r="110" spans="1:17" s="12" customFormat="1" ht="33" x14ac:dyDescent="0.3">
      <c r="A110" s="69" t="s">
        <v>355</v>
      </c>
      <c r="B110" s="104">
        <v>4224</v>
      </c>
      <c r="C110" s="105" t="s">
        <v>350</v>
      </c>
      <c r="D110" s="106" t="s">
        <v>351</v>
      </c>
      <c r="E110" s="107">
        <v>33150000</v>
      </c>
      <c r="F110" s="74">
        <v>0</v>
      </c>
      <c r="G110" s="74">
        <v>4500</v>
      </c>
      <c r="H110" s="74">
        <f t="shared" si="2"/>
        <v>4500</v>
      </c>
      <c r="I110" s="108" t="s">
        <v>50</v>
      </c>
      <c r="J110" s="106" t="s">
        <v>44</v>
      </c>
      <c r="K110" s="74" t="s">
        <v>124</v>
      </c>
      <c r="L110" s="109" t="s">
        <v>317</v>
      </c>
      <c r="M110" s="109"/>
      <c r="N110" s="109"/>
      <c r="O110" s="109"/>
      <c r="P110" s="11"/>
      <c r="Q110" s="11"/>
    </row>
    <row r="111" spans="1:17" s="12" customFormat="1" ht="33" x14ac:dyDescent="0.3">
      <c r="A111" s="69" t="s">
        <v>356</v>
      </c>
      <c r="B111" s="104">
        <v>4224</v>
      </c>
      <c r="C111" s="105" t="s">
        <v>353</v>
      </c>
      <c r="D111" s="106" t="s">
        <v>354</v>
      </c>
      <c r="E111" s="107">
        <v>33192100</v>
      </c>
      <c r="F111" s="74">
        <v>0</v>
      </c>
      <c r="G111" s="74">
        <v>16250</v>
      </c>
      <c r="H111" s="74">
        <f t="shared" si="2"/>
        <v>16250</v>
      </c>
      <c r="I111" s="108" t="s">
        <v>50</v>
      </c>
      <c r="J111" s="106" t="s">
        <v>44</v>
      </c>
      <c r="K111" s="74" t="s">
        <v>124</v>
      </c>
      <c r="L111" s="109" t="s">
        <v>317</v>
      </c>
      <c r="M111" s="109"/>
      <c r="N111" s="109"/>
      <c r="O111" s="109"/>
      <c r="P111" s="11"/>
      <c r="Q111" s="11"/>
    </row>
    <row r="112" spans="1:17" s="12" customFormat="1" ht="33" x14ac:dyDescent="0.3">
      <c r="A112" s="69" t="s">
        <v>359</v>
      </c>
      <c r="B112" s="104">
        <v>4221</v>
      </c>
      <c r="C112" s="105" t="s">
        <v>357</v>
      </c>
      <c r="D112" s="106" t="s">
        <v>358</v>
      </c>
      <c r="E112" s="107">
        <v>30141000</v>
      </c>
      <c r="F112" s="74">
        <v>0</v>
      </c>
      <c r="G112" s="74">
        <v>16000</v>
      </c>
      <c r="H112" s="74">
        <f t="shared" si="2"/>
        <v>16000</v>
      </c>
      <c r="I112" s="108" t="s">
        <v>50</v>
      </c>
      <c r="J112" s="106" t="s">
        <v>86</v>
      </c>
      <c r="K112" s="74" t="s">
        <v>124</v>
      </c>
      <c r="L112" s="109"/>
      <c r="M112" s="109"/>
      <c r="N112" s="109"/>
      <c r="O112" s="109"/>
      <c r="P112" s="11"/>
      <c r="Q112" s="11"/>
    </row>
    <row r="113" spans="1:17" s="12" customFormat="1" ht="33" x14ac:dyDescent="0.3">
      <c r="A113" s="69" t="s">
        <v>360</v>
      </c>
      <c r="B113" s="104">
        <v>3232</v>
      </c>
      <c r="C113" s="105" t="s">
        <v>362</v>
      </c>
      <c r="D113" s="106" t="s">
        <v>361</v>
      </c>
      <c r="E113" s="107">
        <v>45300000</v>
      </c>
      <c r="F113" s="74">
        <v>0</v>
      </c>
      <c r="G113" s="74">
        <v>19800</v>
      </c>
      <c r="H113" s="74">
        <f t="shared" si="2"/>
        <v>19800</v>
      </c>
      <c r="I113" s="108" t="s">
        <v>50</v>
      </c>
      <c r="J113" s="106" t="s">
        <v>44</v>
      </c>
      <c r="K113" s="74" t="s">
        <v>124</v>
      </c>
      <c r="L113" s="109" t="s">
        <v>317</v>
      </c>
      <c r="M113" s="109"/>
      <c r="N113" s="109"/>
      <c r="O113" s="109"/>
      <c r="P113" s="11"/>
      <c r="Q113" s="11"/>
    </row>
    <row r="114" spans="1:17" s="12" customFormat="1" ht="33.75" x14ac:dyDescent="0.3">
      <c r="A114" s="69" t="s">
        <v>370</v>
      </c>
      <c r="B114" s="104">
        <v>4227</v>
      </c>
      <c r="C114" s="105" t="s">
        <v>368</v>
      </c>
      <c r="D114" s="106" t="s">
        <v>369</v>
      </c>
      <c r="E114" s="107">
        <v>44600000</v>
      </c>
      <c r="F114" s="74">
        <v>0</v>
      </c>
      <c r="G114" s="74">
        <v>7980</v>
      </c>
      <c r="H114" s="74">
        <f t="shared" si="2"/>
        <v>7980</v>
      </c>
      <c r="I114" s="108" t="s">
        <v>50</v>
      </c>
      <c r="J114" s="106" t="s">
        <v>44</v>
      </c>
      <c r="K114" s="74" t="s">
        <v>124</v>
      </c>
      <c r="L114" s="109" t="s">
        <v>317</v>
      </c>
      <c r="M114" s="109"/>
      <c r="N114" s="109"/>
      <c r="O114" s="109"/>
      <c r="P114" s="11"/>
      <c r="Q114" s="11"/>
    </row>
    <row r="115" spans="1:17" ht="33" x14ac:dyDescent="0.45">
      <c r="A115" s="31"/>
      <c r="B115" s="53"/>
      <c r="C115" s="54" t="s">
        <v>35</v>
      </c>
      <c r="D115" s="55"/>
      <c r="E115" s="55"/>
      <c r="F115" s="72">
        <f>SUM(F17+F18+F19+F20+F21+F22+F23+F24+F25+F26+F33+F34+F35+F36+F37+F38+F39+F40+F41+F42+F43+F44+F45+F46+F47+F48+F49+F50+F51+F52+F53+F54+F55+F56+F57+F58+F59+F60+F61+F62+F63+F64+F65+F66+F67+F68+F69+F70+F71+F72+F73+F74+F75+F76+F77+F78+F79+F80+F81+F82+F85+F86+F87+F88+F89+F92+F93+F94+F95+F96+F97+F98)</f>
        <v>3030521.33</v>
      </c>
      <c r="G115" s="72">
        <f>SUM(G17:G114)</f>
        <v>166079</v>
      </c>
      <c r="H115" s="72">
        <f>SUM(H17+H18+H19+H20+H21+H22+H23+H24+H25+H26+H33+H34+H35+H36+H37+H38+H39+H40+H41+H42+H43+H44+H45+H46+H47+H48+H49+H50+H51+H52+H53+H54+H55+H56+H57+H58+H59+H60+H61+H62+H63+H64+H65+H66+H67+H68+H69+H70+H71+H72+H73+H74+H75+H76+H77+H78+H79+H80+H81+H82+H85+H86+H87+H88+H89+H92+H93+H94+H95+H96+H97+H98+H99+H100+H101+H102+H103+H104+H105++H106+H107+H108+H110+H109+H111)</f>
        <v>3152820.33</v>
      </c>
      <c r="I115" s="56"/>
      <c r="J115" s="56"/>
      <c r="K115" s="56"/>
      <c r="L115" s="56"/>
      <c r="M115" s="56"/>
      <c r="N115" s="52"/>
      <c r="O115" s="52"/>
      <c r="P115" s="11"/>
      <c r="Q115" s="7"/>
    </row>
    <row r="116" spans="1:17" ht="18.75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18.75" x14ac:dyDescent="0.3">
      <c r="A117" s="7"/>
      <c r="B117" s="7"/>
      <c r="C117" s="7"/>
      <c r="D117" s="7"/>
      <c r="E117" s="7"/>
      <c r="F117" s="7"/>
      <c r="G117" s="7"/>
      <c r="H117" s="7"/>
      <c r="I117" s="9"/>
      <c r="J117" s="9"/>
      <c r="K117" s="9"/>
      <c r="L117" s="9"/>
      <c r="M117" s="7"/>
      <c r="N117" s="7"/>
      <c r="O117" s="7"/>
      <c r="P117" s="7"/>
    </row>
    <row r="118" spans="1:17" ht="20.25" x14ac:dyDescent="0.3">
      <c r="B118" s="7"/>
      <c r="C118" s="14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1:17" ht="20.25" x14ac:dyDescent="0.3">
      <c r="C119" s="28"/>
      <c r="D119" s="1"/>
      <c r="E119" s="1"/>
      <c r="F119" s="1"/>
      <c r="G119" s="1"/>
      <c r="H119" s="1"/>
      <c r="I119" s="1"/>
    </row>
    <row r="120" spans="1:17" ht="20.25" x14ac:dyDescent="0.3">
      <c r="C120" s="14"/>
      <c r="D120" s="1"/>
      <c r="E120" s="1"/>
      <c r="F120" s="1"/>
      <c r="G120" s="1"/>
      <c r="H120" s="1"/>
      <c r="I120" s="1"/>
    </row>
    <row r="121" spans="1:17" ht="20.25" x14ac:dyDescent="0.3">
      <c r="C121" s="14"/>
      <c r="D121" s="1"/>
      <c r="E121" s="1"/>
      <c r="F121" s="1"/>
      <c r="G121" s="1"/>
      <c r="H121" s="1"/>
      <c r="I121" s="1"/>
    </row>
    <row r="122" spans="1:17" ht="20.25" x14ac:dyDescent="0.3">
      <c r="C122" s="14"/>
      <c r="D122" s="1"/>
      <c r="E122" s="1"/>
      <c r="F122" s="1"/>
      <c r="G122" s="1"/>
      <c r="H122" s="1"/>
      <c r="I122" s="1"/>
    </row>
    <row r="123" spans="1:17" ht="20.25" x14ac:dyDescent="0.3">
      <c r="B123" s="5"/>
      <c r="C123" s="14"/>
    </row>
    <row r="124" spans="1:17" ht="20.25" x14ac:dyDescent="0.3">
      <c r="B124" s="5"/>
      <c r="C124" s="14"/>
    </row>
    <row r="125" spans="1:17" ht="20.25" x14ac:dyDescent="0.3">
      <c r="B125" s="5"/>
      <c r="C125" s="14"/>
    </row>
    <row r="126" spans="1:17" ht="20.25" x14ac:dyDescent="0.3">
      <c r="C126" s="14"/>
      <c r="D126" s="1"/>
      <c r="E126" s="1"/>
      <c r="F126" s="1"/>
      <c r="G126" s="1"/>
      <c r="H126" s="1"/>
      <c r="I126" s="1"/>
    </row>
    <row r="127" spans="1:17" ht="20.25" x14ac:dyDescent="0.3">
      <c r="C127" s="14"/>
      <c r="D127" s="1"/>
      <c r="E127" s="1"/>
      <c r="F127" s="1"/>
      <c r="G127" s="1"/>
      <c r="H127" s="1"/>
      <c r="I127" s="1"/>
    </row>
    <row r="128" spans="1:17" ht="33" x14ac:dyDescent="0.25">
      <c r="C128" s="75"/>
      <c r="D128" s="76"/>
      <c r="E128" s="77"/>
      <c r="F128" s="1"/>
      <c r="G128" s="1"/>
      <c r="H128" s="1"/>
      <c r="I128" s="1"/>
    </row>
    <row r="129" spans="3:9" ht="33" x14ac:dyDescent="0.25">
      <c r="C129" s="75"/>
      <c r="D129" s="76"/>
      <c r="E129" s="77"/>
      <c r="F129" s="1"/>
      <c r="G129" s="1"/>
      <c r="H129" s="1"/>
      <c r="I129" s="1"/>
    </row>
    <row r="130" spans="3:9" ht="33" x14ac:dyDescent="0.25">
      <c r="C130" s="75"/>
      <c r="D130" s="76"/>
      <c r="E130" s="77"/>
      <c r="F130" s="1"/>
      <c r="G130" s="1"/>
      <c r="H130" s="1"/>
      <c r="I130" s="1"/>
    </row>
    <row r="131" spans="3:9" ht="33" x14ac:dyDescent="0.25">
      <c r="C131" s="75"/>
      <c r="D131" s="76"/>
      <c r="E131" s="77"/>
      <c r="F131" s="1"/>
      <c r="G131" s="1"/>
      <c r="H131" s="1"/>
      <c r="I131" s="1"/>
    </row>
    <row r="132" spans="3:9" ht="33" x14ac:dyDescent="0.25">
      <c r="C132" s="75"/>
      <c r="D132" s="76"/>
      <c r="E132" s="77"/>
      <c r="F132" s="1"/>
      <c r="G132" s="1"/>
      <c r="H132" s="1"/>
      <c r="I132" s="1"/>
    </row>
    <row r="133" spans="3:9" ht="33" x14ac:dyDescent="0.25">
      <c r="C133" s="75"/>
      <c r="D133" s="76"/>
      <c r="E133" s="77"/>
      <c r="F133" s="1"/>
      <c r="G133" s="1"/>
      <c r="H133" s="1"/>
      <c r="I133" s="1"/>
    </row>
    <row r="134" spans="3:9" ht="33" x14ac:dyDescent="0.25">
      <c r="C134" s="75"/>
      <c r="D134" s="76"/>
      <c r="E134" s="77"/>
      <c r="F134" s="1"/>
      <c r="G134" s="1"/>
      <c r="H134" s="1"/>
      <c r="I134" s="1"/>
    </row>
    <row r="135" spans="3:9" ht="33" x14ac:dyDescent="0.25">
      <c r="C135" s="75"/>
      <c r="D135" s="76"/>
      <c r="E135" s="77"/>
      <c r="F135" s="1"/>
      <c r="G135" s="1"/>
      <c r="H135" s="1"/>
      <c r="I135" s="1"/>
    </row>
    <row r="136" spans="3:9" ht="33" x14ac:dyDescent="0.25">
      <c r="C136" s="75"/>
      <c r="D136" s="76"/>
      <c r="E136" s="77"/>
      <c r="F136" s="1"/>
      <c r="G136" s="1"/>
      <c r="H136" s="1"/>
      <c r="I136" s="1"/>
    </row>
    <row r="137" spans="3:9" ht="33" x14ac:dyDescent="0.25">
      <c r="C137" s="75"/>
      <c r="D137" s="76"/>
      <c r="E137" s="77"/>
    </row>
    <row r="138" spans="3:9" ht="33" x14ac:dyDescent="0.25">
      <c r="C138" s="75"/>
      <c r="D138" s="76"/>
      <c r="E138" s="77"/>
    </row>
    <row r="139" spans="3:9" ht="33" x14ac:dyDescent="0.25">
      <c r="C139" s="75"/>
      <c r="D139" s="76"/>
      <c r="E139" s="77"/>
    </row>
    <row r="140" spans="3:9" ht="33" x14ac:dyDescent="0.25">
      <c r="C140" s="75"/>
      <c r="D140" s="76"/>
      <c r="E140" s="77"/>
    </row>
    <row r="141" spans="3:9" ht="20.25" x14ac:dyDescent="0.3">
      <c r="C141" s="14"/>
    </row>
    <row r="142" spans="3:9" ht="20.25" x14ac:dyDescent="0.3">
      <c r="C142" s="14"/>
    </row>
    <row r="143" spans="3:9" ht="20.25" x14ac:dyDescent="0.3">
      <c r="C143" s="14"/>
    </row>
    <row r="144" spans="3:9" ht="20.25" x14ac:dyDescent="0.3">
      <c r="C144" s="14"/>
    </row>
    <row r="145" spans="3:3" ht="20.25" x14ac:dyDescent="0.3">
      <c r="C145" s="14"/>
    </row>
    <row r="146" spans="3:3" ht="20.25" x14ac:dyDescent="0.3">
      <c r="C146" s="14"/>
    </row>
    <row r="147" spans="3:3" ht="20.25" x14ac:dyDescent="0.3">
      <c r="C147" s="14"/>
    </row>
    <row r="148" spans="3:3" ht="20.25" x14ac:dyDescent="0.3">
      <c r="C148" s="14"/>
    </row>
    <row r="149" spans="3:3" ht="20.25" x14ac:dyDescent="0.3">
      <c r="C149" s="14"/>
    </row>
    <row r="150" spans="3:3" ht="20.25" x14ac:dyDescent="0.3">
      <c r="C150" s="14"/>
    </row>
    <row r="151" spans="3:3" ht="20.25" x14ac:dyDescent="0.3">
      <c r="C151" s="14"/>
    </row>
    <row r="152" spans="3:3" ht="20.25" x14ac:dyDescent="0.3">
      <c r="C152" s="14"/>
    </row>
    <row r="153" spans="3:3" ht="20.25" x14ac:dyDescent="0.3">
      <c r="C153" s="14"/>
    </row>
    <row r="154" spans="3:3" ht="20.25" x14ac:dyDescent="0.3">
      <c r="C154" s="14"/>
    </row>
    <row r="155" spans="3:3" ht="20.25" x14ac:dyDescent="0.3">
      <c r="C155" s="14"/>
    </row>
    <row r="156" spans="3:3" ht="20.25" x14ac:dyDescent="0.3">
      <c r="C156" s="14"/>
    </row>
    <row r="157" spans="3:3" ht="20.25" x14ac:dyDescent="0.3">
      <c r="C157" s="14"/>
    </row>
    <row r="158" spans="3:3" ht="20.25" x14ac:dyDescent="0.3">
      <c r="C158" s="14"/>
    </row>
    <row r="159" spans="3:3" ht="20.25" x14ac:dyDescent="0.3">
      <c r="C159" s="14"/>
    </row>
    <row r="160" spans="3:3" ht="20.25" x14ac:dyDescent="0.3">
      <c r="C160" s="14"/>
    </row>
    <row r="161" spans="3:3" ht="20.25" x14ac:dyDescent="0.3">
      <c r="C161" s="14"/>
    </row>
    <row r="162" spans="3:3" ht="20.25" x14ac:dyDescent="0.3">
      <c r="C162" s="14"/>
    </row>
    <row r="163" spans="3:3" ht="20.25" x14ac:dyDescent="0.3">
      <c r="C163" s="14"/>
    </row>
    <row r="164" spans="3:3" ht="20.25" x14ac:dyDescent="0.3">
      <c r="C164" s="14"/>
    </row>
    <row r="165" spans="3:3" ht="20.25" x14ac:dyDescent="0.3">
      <c r="C165" s="14"/>
    </row>
    <row r="166" spans="3:3" ht="20.25" x14ac:dyDescent="0.3">
      <c r="C166" s="14"/>
    </row>
    <row r="167" spans="3:3" ht="20.25" x14ac:dyDescent="0.3">
      <c r="C167" s="14"/>
    </row>
    <row r="168" spans="3:3" ht="20.25" x14ac:dyDescent="0.3">
      <c r="C168" s="14"/>
    </row>
    <row r="169" spans="3:3" ht="20.25" x14ac:dyDescent="0.3">
      <c r="C169" s="14"/>
    </row>
    <row r="170" spans="3:3" ht="20.25" x14ac:dyDescent="0.3">
      <c r="C170" s="14"/>
    </row>
    <row r="171" spans="3:3" ht="20.25" x14ac:dyDescent="0.3">
      <c r="C171" s="14"/>
    </row>
    <row r="172" spans="3:3" ht="20.25" x14ac:dyDescent="0.25">
      <c r="C172" s="15"/>
    </row>
    <row r="173" spans="3:3" ht="20.25" x14ac:dyDescent="0.25">
      <c r="C173" s="15"/>
    </row>
    <row r="174" spans="3:3" ht="20.25" x14ac:dyDescent="0.25">
      <c r="C174" s="16"/>
    </row>
    <row r="175" spans="3:3" ht="20.25" x14ac:dyDescent="0.25">
      <c r="C175" s="16"/>
    </row>
    <row r="176" spans="3:3" ht="20.25" x14ac:dyDescent="0.25">
      <c r="C176" s="16"/>
    </row>
  </sheetData>
  <mergeCells count="23">
    <mergeCell ref="B83:B84"/>
    <mergeCell ref="A83:A84"/>
    <mergeCell ref="B90:B91"/>
    <mergeCell ref="A90:A91"/>
    <mergeCell ref="C83:C84"/>
    <mergeCell ref="D83:D84"/>
    <mergeCell ref="E83:E84"/>
    <mergeCell ref="C90:C91"/>
    <mergeCell ref="D90:D91"/>
    <mergeCell ref="E90:E91"/>
    <mergeCell ref="A5:D5"/>
    <mergeCell ref="A6:L6"/>
    <mergeCell ref="A7:C7"/>
    <mergeCell ref="A8:D8"/>
    <mergeCell ref="A9:F9"/>
    <mergeCell ref="A10:C10"/>
    <mergeCell ref="A12:M12"/>
    <mergeCell ref="A14:N14"/>
    <mergeCell ref="J26:J32"/>
    <mergeCell ref="L26:L32"/>
    <mergeCell ref="M26:M32"/>
    <mergeCell ref="K26:K32"/>
    <mergeCell ref="I26:I32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3" fitToHeight="3" orientation="landscape" r:id="rId1"/>
  <rowBreaks count="1" manualBreakCount="1">
    <brk id="5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2024-05-15T12:38:01Z</cp:lastPrinted>
  <dcterms:created xsi:type="dcterms:W3CDTF">2011-12-13T13:38:30Z</dcterms:created>
  <dcterms:modified xsi:type="dcterms:W3CDTF">2024-12-10T11:53:41Z</dcterms:modified>
</cp:coreProperties>
</file>